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FINANCIJSKI PLAN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71" i="1" l="1"/>
  <c r="M61" i="1"/>
  <c r="M57" i="1" s="1"/>
  <c r="M56" i="1" s="1"/>
  <c r="M58" i="1"/>
  <c r="M16" i="1"/>
  <c r="M27" i="1"/>
  <c r="M15" i="1" l="1"/>
  <c r="M14" i="1" s="1"/>
  <c r="M13" i="1" s="1"/>
  <c r="M12" i="1" s="1"/>
</calcChain>
</file>

<file path=xl/sharedStrings.xml><?xml version="1.0" encoding="utf-8"?>
<sst xmlns="http://schemas.openxmlformats.org/spreadsheetml/2006/main" count="347" uniqueCount="151">
  <si>
    <t>GRAD OSIJEK</t>
  </si>
  <si>
    <t>Proračun  2017- 2. Rebalans</t>
  </si>
  <si>
    <t>POSEBNI DIO</t>
  </si>
  <si>
    <t>PRORAČUN 2018.-2020.</t>
  </si>
  <si>
    <t>BROJ</t>
  </si>
  <si>
    <t>IZVRŠENJE</t>
  </si>
  <si>
    <t>PROMJENA</t>
  </si>
  <si>
    <t>2018.</t>
  </si>
  <si>
    <t>2019.</t>
  </si>
  <si>
    <t>2020.</t>
  </si>
  <si>
    <t>POZICIJA</t>
  </si>
  <si>
    <t>KONTA</t>
  </si>
  <si>
    <t>VRSTA RASHODA / IZDATAKA</t>
  </si>
  <si>
    <t>PLANIRANO</t>
  </si>
  <si>
    <t>01.01.-15.09.17.</t>
  </si>
  <si>
    <t>IZNOS</t>
  </si>
  <si>
    <t>(%)</t>
  </si>
  <si>
    <t>NOVI IZNOS</t>
  </si>
  <si>
    <t>PROJEKCIJA</t>
  </si>
  <si>
    <t>NAPOMENA</t>
  </si>
  <si>
    <t>GLAVA  03   OSNOVNE ŠKOLE</t>
  </si>
  <si>
    <t>Program 1002 POSEBNI PROGRAMI OBRAZOVANJA I ZNANOSTI</t>
  </si>
  <si>
    <t>Tekući projekt T100003 POMOĆNICI U NASTAVI DJECI S POTEŠKOĆAMA III</t>
  </si>
  <si>
    <t>FUNKCIJSKA KLASIFIKACIJA  0980 USLUGE OBRAZOVANJA KOJE NISU DRUGDJE SVRSTANE</t>
  </si>
  <si>
    <t>Izvor  OPĆI PRIHODI I PRIMICI (NENAMJENSKI)</t>
  </si>
  <si>
    <t>Plaće (Bruto)</t>
  </si>
  <si>
    <t>Doprinosi na plaće</t>
  </si>
  <si>
    <t>Doprinosi za obvezno zdravstveno osiguranje</t>
  </si>
  <si>
    <t>Plaće za zaposlene</t>
  </si>
  <si>
    <t>Ostali rashodi za zaposlene</t>
  </si>
  <si>
    <t>Doprinosi za obvezno osiguranje u slučaju nezaposlenosti</t>
  </si>
  <si>
    <t>Naknade troškova zaposlenima</t>
  </si>
  <si>
    <t>Dnevnice za službeni put u zemlji</t>
  </si>
  <si>
    <t>Rashodi za usluge</t>
  </si>
  <si>
    <t>Ostali nespomenuti rashodi poslovanja</t>
  </si>
  <si>
    <t>FUNKCIJSKA KLASIFIKACIJA  0912 OSNOVNO OBRAZOVANJE</t>
  </si>
  <si>
    <t>Rashodi za materijal i energiju</t>
  </si>
  <si>
    <t>Uredski materijal</t>
  </si>
  <si>
    <t>Postrojenja i oprema</t>
  </si>
  <si>
    <t>Knjige, umjetnička djela i ostale izložbene vrijednosti</t>
  </si>
  <si>
    <t>Knjige</t>
  </si>
  <si>
    <t>Izvor  DECENTRALIZIRANA FUNKCIJA-OSNOVNO ŠKOLSTVO</t>
  </si>
  <si>
    <t>Program 1001 REDOVNA DJELATNOST OSNOVNIH ŠKOLA</t>
  </si>
  <si>
    <t>Aktivnost A100001 FINANCIRANJE TEMELJEM KRITERIJA</t>
  </si>
  <si>
    <t>Plaće za zaposlene naknada računovođama</t>
  </si>
  <si>
    <t>Doprinos za obvezno zdravstveno osiguranje zaštite zdravlja na radu</t>
  </si>
  <si>
    <t>Naknade za smještaj na službenom putu u zemlji</t>
  </si>
  <si>
    <t>Naknade za prijevoz na službenom putu u zemlji</t>
  </si>
  <si>
    <t>Seminari, savjetovanja i simpoziji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</si>
  <si>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</si>
  <si>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</si>
  <si>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</si>
  <si>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</si>
  <si>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Sitni inventar</t>
  </si>
  <si>
    <t>Službena, radna i zaštitna odjeća i obuća</t>
  </si>
  <si>
    <t>Usluge telefona, telefaksa</t>
  </si>
  <si>
    <t>Poštarina (pisma, tiskanice i sl.)</t>
  </si>
  <si>
    <t>Opskrba vodom</t>
  </si>
  <si>
    <t>Iznošenje i odvoz smeća</t>
  </si>
  <si>
    <t>Ostale računalne usluge</t>
  </si>
  <si>
    <t>Ostale nespomenute usluge</t>
  </si>
  <si>
    <t>Reprezentacija</t>
  </si>
  <si>
    <t>Ostali financijski rashodi</t>
  </si>
  <si>
    <t>Aktivnost A100002 FINANCIRANJE TEMELJEM STVARNIH TROŠKOVA</t>
  </si>
  <si>
    <t>Električna energija</t>
  </si>
  <si>
    <t>Obvezni i preventivni zdravstveni pregledi zaposlenika</t>
  </si>
  <si>
    <t>Program 1011 REDOVNA DJELATNOST OSNOVNIH ŠKOLA-FINANCIRANJE IZ VLASTITIH PRIHODA</t>
  </si>
  <si>
    <t>Aktivnost A100001 FINANCIRANJE IZ VLASTITIH I OSTALIH PRIHODA</t>
  </si>
  <si>
    <t>Izvor  VLASTITI I NAMJENSKI PRIHODI -OSNOVNE ŠKOLE</t>
  </si>
  <si>
    <t>Namirnice</t>
  </si>
  <si>
    <t>Naknade troškova osobama izvan radnog odnosa</t>
  </si>
  <si>
    <t>Naknade ostalih troškova osobama izvan radnog odnosa</t>
  </si>
  <si>
    <t>Topla voda (toplana)</t>
  </si>
  <si>
    <t>Tečajevi i stručni ispiti</t>
  </si>
  <si>
    <t>Usluge tekućeg i investicijskog održavanja postrojenja i oprme</t>
  </si>
  <si>
    <t>Deratizacija i dezinsekcija</t>
  </si>
  <si>
    <t>Usluge odvjetnika i pravnog savjetovanja</t>
  </si>
  <si>
    <t>Ostale intelektualne usluge</t>
  </si>
  <si>
    <t>Tuzemne članarine</t>
  </si>
  <si>
    <t>Oprema i učila</t>
  </si>
  <si>
    <t>Usluge platnog prometa</t>
  </si>
  <si>
    <t>Doprinos za obvezno zdravstveno osiguranje zaštite zdravlja a radu</t>
  </si>
  <si>
    <t>Naknade za prijevoz na posao i s posla</t>
  </si>
  <si>
    <t>Materijal i dijelovi za tekuće i investicijsko održavanje grđevinskih objekata</t>
  </si>
  <si>
    <t>PRORAČUNSKI KORISNIK  9396   OŠ SVETE ANE U OSIJEKU</t>
  </si>
  <si>
    <t>R0988A</t>
  </si>
  <si>
    <t>R0988B</t>
  </si>
  <si>
    <t>R0988D</t>
  </si>
  <si>
    <t>R0988C</t>
  </si>
  <si>
    <t>R0988</t>
  </si>
  <si>
    <t>R0989</t>
  </si>
  <si>
    <t>R0990</t>
  </si>
  <si>
    <t>R0991</t>
  </si>
  <si>
    <t>R0992</t>
  </si>
  <si>
    <t>R0993</t>
  </si>
  <si>
    <t>R0994</t>
  </si>
  <si>
    <t>R0995</t>
  </si>
  <si>
    <t>R0996</t>
  </si>
  <si>
    <t>R0997</t>
  </si>
  <si>
    <t>R0998</t>
  </si>
  <si>
    <t>R0999</t>
  </si>
  <si>
    <t>Materijal i dijelovi za tekuće i invest. održav. postrojenja i opreme</t>
  </si>
  <si>
    <t>R1000</t>
  </si>
  <si>
    <t>R1001</t>
  </si>
  <si>
    <t>R1002</t>
  </si>
  <si>
    <t>R1003</t>
  </si>
  <si>
    <t>R1004</t>
  </si>
  <si>
    <t>R1005</t>
  </si>
  <si>
    <t>R1006</t>
  </si>
  <si>
    <t>R1007</t>
  </si>
  <si>
    <t>R1008</t>
  </si>
  <si>
    <t>R1009</t>
  </si>
  <si>
    <t>R1010</t>
  </si>
  <si>
    <t>R1011</t>
  </si>
  <si>
    <t>R1012</t>
  </si>
  <si>
    <t>R1013</t>
  </si>
  <si>
    <t>R1014</t>
  </si>
  <si>
    <t>Ostali materijal za potrebe red. poslov.(ped. dokum.)</t>
  </si>
  <si>
    <t>R1015</t>
  </si>
  <si>
    <t>R1016</t>
  </si>
  <si>
    <t>R1017</t>
  </si>
  <si>
    <t>R1018</t>
  </si>
  <si>
    <t>R1019</t>
  </si>
  <si>
    <t>Ostali nenavedeni rashodi za zaposlene</t>
  </si>
  <si>
    <t>R1020</t>
  </si>
  <si>
    <t>R1021</t>
  </si>
  <si>
    <t>R1022</t>
  </si>
  <si>
    <t>R1023</t>
  </si>
  <si>
    <t>R1024</t>
  </si>
  <si>
    <t>R1025</t>
  </si>
  <si>
    <t>R1026</t>
  </si>
  <si>
    <t>R1027</t>
  </si>
  <si>
    <t>R1028</t>
  </si>
  <si>
    <t>R1029</t>
  </si>
  <si>
    <t>R1030</t>
  </si>
  <si>
    <t>R1031</t>
  </si>
  <si>
    <t>R1032</t>
  </si>
  <si>
    <t>R1033</t>
  </si>
  <si>
    <t>R1034</t>
  </si>
  <si>
    <t>R1035</t>
  </si>
  <si>
    <t>R1036</t>
  </si>
  <si>
    <t>R1037</t>
  </si>
  <si>
    <t>R1038</t>
  </si>
  <si>
    <t>R1039</t>
  </si>
  <si>
    <t>R1040</t>
  </si>
  <si>
    <t>R1041</t>
  </si>
  <si>
    <t>R1042</t>
  </si>
  <si>
    <t>R1043</t>
  </si>
  <si>
    <t>OVU TABLICU POPUNJAVATE, tablica desno Vam služi kao vodič i podsjetnik</t>
  </si>
  <si>
    <t>Namještaj</t>
  </si>
  <si>
    <t>Doprinos za zapošljavanje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</si>
</sst>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0" xfId="1"/>
    <xf numFmtId="0" fontId="2" fillId="0" borderId="0" xfId="0" applyFont="1"/>
    <xf numFmtId="0" fontId="2" fillId="3" borderId="0" xfId="0" applyFont="1" applyFill="1"/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2" fillId="8" borderId="0" xfId="0" applyFont="1" applyFill="1"/>
    <xf numFmtId="4" fontId="2" fillId="8" borderId="0" xfId="0" applyNumberFormat="1" applyFont="1" applyFill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3" fillId="9" borderId="0" xfId="0" applyFont="1" applyFill="1"/>
    <xf numFmtId="4" fontId="3" fillId="9" borderId="0" xfId="0" applyNumberFormat="1" applyFont="1" applyFill="1"/>
    <xf numFmtId="0" fontId="0" fillId="0" borderId="1" xfId="0" applyBorder="1"/>
    <xf numFmtId="0" fontId="2" fillId="1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wrapText="1"/>
    </xf>
    <xf numFmtId="0" fontId="0" fillId="0" borderId="0" xfId="0" applyBorder="1"/>
    <xf numFmtId="0" fontId="2" fillId="3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2" fillId="7" borderId="1" xfId="0" applyFont="1" applyFill="1" applyBorder="1"/>
    <xf numFmtId="0" fontId="3" fillId="9" borderId="1" xfId="0" applyFont="1" applyFill="1" applyBorder="1"/>
    <xf numFmtId="0" fontId="2" fillId="8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8" borderId="1" xfId="0" applyFill="1" applyBorder="1"/>
    <xf numFmtId="43" fontId="0" fillId="0" borderId="1" xfId="2" applyFont="1" applyBorder="1"/>
    <xf numFmtId="43" fontId="0" fillId="8" borderId="1" xfId="2" applyFont="1" applyFill="1" applyBorder="1"/>
    <xf numFmtId="43" fontId="2" fillId="0" borderId="1" xfId="2" applyFont="1" applyBorder="1"/>
    <xf numFmtId="43" fontId="0" fillId="0" borderId="0" xfId="2" applyFont="1"/>
    <xf numFmtId="4" fontId="0" fillId="0" borderId="1" xfId="0" applyNumberFormat="1" applyBorder="1"/>
    <xf numFmtId="4" fontId="0" fillId="8" borderId="1" xfId="0" applyNumberFormat="1" applyFill="1" applyBorder="1"/>
    <xf numFmtId="164" fontId="2" fillId="0" borderId="1" xfId="2" applyNumberFormat="1" applyFont="1" applyBorder="1" applyAlignment="1">
      <alignment horizontal="right" vertical="center"/>
    </xf>
    <xf numFmtId="164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43" fontId="4" fillId="0" borderId="1" xfId="2" applyFont="1" applyBorder="1"/>
    <xf numFmtId="0" fontId="2" fillId="1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</cellXfs>
  <cellStyles count="3">
    <cellStyle name="Dobro" xfId="1" builtinId="26"/>
    <cellStyle name="Normalno" xfId="0" builtinId="0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866775</xdr:colOff>
      <xdr:row>2</xdr:row>
      <xdr:rowOff>47625</xdr:rowOff>
    </xdr:from>
    <xdr:to>
      <xdr:col>13</xdr:col>
      <xdr:colOff>1381125</xdr:colOff>
      <xdr:row>2</xdr:row>
      <xdr:rowOff>257175</xdr:rowOff>
    </xdr:to>
    <xdr:sp macro="" textlink="">
      <xdr:nvSpPr>
        <xdr:cNvPr id="2" name="Strelica dolje 1"/>
        <xdr:cNvSpPr/>
      </xdr:nvSpPr>
      <xdr:spPr>
        <a:xfrm>
          <a:off x="12325350" y="428625"/>
          <a:ext cx="514350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topLeftCell="A31" zoomScale="60" zoomScaleNormal="60" workbookViewId="0">
      <selection activeCell="M68" sqref="M68"/>
    </sheetView>
  </sheetViews>
  <sheetFormatPr defaultRowHeight="15" x14ac:dyDescent="0.25"/>
  <cols>
    <col min="1" max="1" width="8.85546875" style="23" customWidth="1"/>
    <col min="2" max="2" width="8.140625" style="23" customWidth="1"/>
    <col min="3" max="3" width="34.28515625" style="23" customWidth="1"/>
    <col min="4" max="4" width="16.85546875" style="23" customWidth="1"/>
    <col min="5" max="5" width="26.7109375" style="23" customWidth="1"/>
    <col min="6" max="6" width="20.28515625" style="23" customWidth="1"/>
    <col min="7" max="7" width="9.140625" style="23"/>
    <col min="8" max="8" width="17" style="23" customWidth="1"/>
    <col min="9" max="9" width="9.140625" style="23"/>
    <col min="10" max="11" width="11.28515625" style="23" customWidth="1"/>
    <col min="12" max="12" width="60.140625" style="23" customWidth="1"/>
    <col min="13" max="13" width="19.28515625" customWidth="1"/>
    <col min="14" max="14" width="27.28515625" customWidth="1"/>
    <col min="15" max="15" width="27" customWidth="1"/>
    <col min="16" max="16" width="21.42578125" customWidth="1"/>
  </cols>
  <sheetData>
    <row r="1" spans="1:20" x14ac:dyDescent="0.25">
      <c r="A1" s="4" t="s">
        <v>0</v>
      </c>
      <c r="M1" s="1"/>
      <c r="N1" s="1"/>
      <c r="O1" s="1"/>
      <c r="P1" s="1"/>
    </row>
    <row r="2" spans="1:20" x14ac:dyDescent="0.25">
      <c r="M2" s="3" t="s">
        <v>148</v>
      </c>
      <c r="N2" s="3"/>
      <c r="O2" s="3"/>
      <c r="P2" s="3"/>
    </row>
    <row r="3" spans="1:20" x14ac:dyDescent="0.25">
      <c r="A3" s="4" t="s">
        <v>1</v>
      </c>
      <c r="H3" s="4"/>
      <c r="M3" s="1"/>
      <c r="N3" s="1"/>
      <c r="O3" s="1"/>
      <c r="P3" s="1"/>
    </row>
    <row r="4" spans="1:20" x14ac:dyDescent="0.25">
      <c r="A4" s="4" t="s">
        <v>2</v>
      </c>
      <c r="M4" s="49" t="s">
        <v>3</v>
      </c>
      <c r="N4" s="49"/>
      <c r="O4" s="49"/>
      <c r="P4" s="1"/>
    </row>
    <row r="5" spans="1:20" x14ac:dyDescent="0.25">
      <c r="M5" s="2"/>
      <c r="N5" s="2"/>
      <c r="O5" s="2"/>
      <c r="P5" s="1"/>
    </row>
    <row r="6" spans="1:20" x14ac:dyDescent="0.25">
      <c r="A6" s="5"/>
      <c r="B6" s="5" t="s">
        <v>4</v>
      </c>
      <c r="C6" s="5"/>
      <c r="D6" s="5"/>
      <c r="E6" s="5" t="s">
        <v>5</v>
      </c>
      <c r="F6" s="5" t="s">
        <v>6</v>
      </c>
      <c r="G6" s="5"/>
      <c r="H6" s="5"/>
      <c r="M6" s="22" t="s">
        <v>7</v>
      </c>
      <c r="N6" s="22" t="s">
        <v>8</v>
      </c>
      <c r="O6" s="22" t="s">
        <v>9</v>
      </c>
      <c r="P6" s="21"/>
    </row>
    <row r="7" spans="1:20" x14ac:dyDescent="0.25">
      <c r="A7" s="5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J7" s="28"/>
      <c r="K7" s="28" t="s">
        <v>4</v>
      </c>
      <c r="L7" s="28"/>
      <c r="M7" s="50" t="s">
        <v>13</v>
      </c>
      <c r="N7" s="50" t="s">
        <v>18</v>
      </c>
      <c r="O7" s="50" t="s">
        <v>18</v>
      </c>
      <c r="P7" s="50" t="s">
        <v>19</v>
      </c>
    </row>
    <row r="8" spans="1:20" x14ac:dyDescent="0.25">
      <c r="A8" s="6" t="s">
        <v>20</v>
      </c>
      <c r="B8" s="6"/>
      <c r="C8" s="6"/>
      <c r="D8" s="7">
        <v>29849085</v>
      </c>
      <c r="E8" s="7">
        <v>17191942.510000002</v>
      </c>
      <c r="F8" s="7">
        <v>1625622</v>
      </c>
      <c r="G8" s="7">
        <v>5.4461367911277696</v>
      </c>
      <c r="H8" s="7">
        <v>31474707</v>
      </c>
      <c r="J8" s="28" t="s">
        <v>10</v>
      </c>
      <c r="K8" s="28" t="s">
        <v>11</v>
      </c>
      <c r="L8" s="28" t="s">
        <v>12</v>
      </c>
      <c r="M8" s="51"/>
      <c r="N8" s="51"/>
      <c r="O8" s="51"/>
      <c r="P8" s="51"/>
      <c r="T8" s="27"/>
    </row>
    <row r="9" spans="1:20" x14ac:dyDescent="0.25">
      <c r="A9" s="8" t="s">
        <v>21</v>
      </c>
      <c r="B9" s="8"/>
      <c r="C9" s="8"/>
      <c r="D9" s="9">
        <v>2269924</v>
      </c>
      <c r="E9" s="9">
        <v>1472393.92</v>
      </c>
      <c r="F9" s="9">
        <v>864174</v>
      </c>
      <c r="G9" s="9">
        <v>38.070613817907599</v>
      </c>
      <c r="H9" s="9">
        <v>3134098</v>
      </c>
      <c r="J9" s="29" t="s">
        <v>21</v>
      </c>
      <c r="K9" s="29"/>
      <c r="L9" s="29"/>
      <c r="M9" s="51"/>
      <c r="N9" s="51"/>
      <c r="O9" s="51"/>
      <c r="P9" s="51"/>
    </row>
    <row r="10" spans="1:20" x14ac:dyDescent="0.25">
      <c r="A10" s="10" t="s">
        <v>22</v>
      </c>
      <c r="B10" s="10"/>
      <c r="C10" s="10"/>
      <c r="D10" s="11">
        <v>1530974</v>
      </c>
      <c r="E10" s="11">
        <v>1472393.92</v>
      </c>
      <c r="F10" s="11">
        <v>337517</v>
      </c>
      <c r="G10" s="11">
        <v>22.045900191642698</v>
      </c>
      <c r="H10" s="11">
        <v>1868491</v>
      </c>
      <c r="J10" s="30" t="s">
        <v>22</v>
      </c>
      <c r="K10" s="30"/>
      <c r="L10" s="30"/>
      <c r="M10" s="51"/>
      <c r="N10" s="51"/>
      <c r="O10" s="51"/>
      <c r="P10" s="51"/>
    </row>
    <row r="11" spans="1:20" x14ac:dyDescent="0.25">
      <c r="A11" s="12" t="s">
        <v>23</v>
      </c>
      <c r="B11" s="12"/>
      <c r="C11" s="12"/>
      <c r="D11" s="13">
        <v>1530974</v>
      </c>
      <c r="E11" s="13">
        <v>1472393.92</v>
      </c>
      <c r="F11" s="13">
        <v>337517</v>
      </c>
      <c r="G11" s="13">
        <v>22.045900191642698</v>
      </c>
      <c r="H11" s="13">
        <v>1868491</v>
      </c>
      <c r="J11" s="31" t="s">
        <v>23</v>
      </c>
      <c r="K11" s="31"/>
      <c r="L11" s="31"/>
      <c r="M11" s="52"/>
      <c r="N11" s="52"/>
      <c r="O11" s="52"/>
      <c r="P11" s="52"/>
    </row>
    <row r="12" spans="1:20" x14ac:dyDescent="0.25">
      <c r="A12" s="19" t="s">
        <v>84</v>
      </c>
      <c r="B12" s="19"/>
      <c r="C12" s="19"/>
      <c r="D12" s="20">
        <v>1248968</v>
      </c>
      <c r="E12" s="20">
        <v>586663.23</v>
      </c>
      <c r="F12" s="20">
        <v>54278</v>
      </c>
      <c r="G12" s="20">
        <v>4.3458279155270603</v>
      </c>
      <c r="H12" s="20">
        <v>1303246</v>
      </c>
      <c r="J12" s="32" t="s">
        <v>84</v>
      </c>
      <c r="K12" s="32"/>
      <c r="L12" s="32"/>
      <c r="M12" s="39">
        <f>M13+M71</f>
        <v>1316228</v>
      </c>
      <c r="N12" s="43">
        <v>447000</v>
      </c>
      <c r="O12" s="43">
        <v>436642</v>
      </c>
      <c r="P12" s="21"/>
    </row>
    <row r="13" spans="1:20" x14ac:dyDescent="0.25">
      <c r="A13" s="8" t="s">
        <v>42</v>
      </c>
      <c r="B13" s="8"/>
      <c r="C13" s="8"/>
      <c r="D13" s="9">
        <v>367306</v>
      </c>
      <c r="E13" s="9">
        <v>292383.71000000002</v>
      </c>
      <c r="F13" s="9">
        <v>54278</v>
      </c>
      <c r="G13" s="9">
        <v>14.777324628511399</v>
      </c>
      <c r="H13" s="9">
        <v>421584</v>
      </c>
      <c r="J13" s="29" t="s">
        <v>42</v>
      </c>
      <c r="K13" s="29"/>
      <c r="L13" s="29"/>
      <c r="M13" s="39">
        <f>M14+M56</f>
        <v>434276</v>
      </c>
      <c r="N13" s="43">
        <v>447000</v>
      </c>
      <c r="O13" s="43">
        <v>469000</v>
      </c>
      <c r="P13" s="21"/>
    </row>
    <row r="14" spans="1:20" x14ac:dyDescent="0.25">
      <c r="A14" s="10" t="s">
        <v>43</v>
      </c>
      <c r="B14" s="10"/>
      <c r="C14" s="10"/>
      <c r="D14" s="11">
        <v>114746</v>
      </c>
      <c r="E14" s="11">
        <v>67908.19</v>
      </c>
      <c r="F14" s="11">
        <v>1958</v>
      </c>
      <c r="G14" s="11">
        <v>1.70637756435954</v>
      </c>
      <c r="H14" s="11">
        <v>116704</v>
      </c>
      <c r="J14" s="30" t="s">
        <v>43</v>
      </c>
      <c r="K14" s="30"/>
      <c r="L14" s="30"/>
      <c r="M14" s="39">
        <f>M15</f>
        <v>129396</v>
      </c>
      <c r="N14" s="43">
        <v>129396</v>
      </c>
      <c r="O14" s="43">
        <v>129396</v>
      </c>
      <c r="P14" s="21"/>
    </row>
    <row r="15" spans="1:20" x14ac:dyDescent="0.25">
      <c r="A15" s="12" t="s">
        <v>35</v>
      </c>
      <c r="B15" s="12"/>
      <c r="C15" s="12"/>
      <c r="D15" s="13">
        <v>114746</v>
      </c>
      <c r="E15" s="13">
        <v>67908.19</v>
      </c>
      <c r="F15" s="13">
        <v>1958</v>
      </c>
      <c r="G15" s="13">
        <v>1.70637756435954</v>
      </c>
      <c r="H15" s="13">
        <v>116704</v>
      </c>
      <c r="J15" s="31" t="s">
        <v>35</v>
      </c>
      <c r="K15" s="31"/>
      <c r="L15" s="31"/>
      <c r="M15" s="39">
        <f>M16+M27</f>
        <v>129396</v>
      </c>
      <c r="N15" s="43">
        <v>135000</v>
      </c>
      <c r="O15" s="43">
        <v>146000</v>
      </c>
      <c r="P15" s="21"/>
    </row>
    <row r="16" spans="1:20" x14ac:dyDescent="0.25">
      <c r="A16" s="14" t="s">
        <v>24</v>
      </c>
      <c r="B16" s="14"/>
      <c r="C16" s="14"/>
      <c r="D16" s="15">
        <v>4886</v>
      </c>
      <c r="E16" s="15">
        <v>680</v>
      </c>
      <c r="F16" s="15">
        <v>1958</v>
      </c>
      <c r="G16" s="15">
        <v>40.073679901760102</v>
      </c>
      <c r="H16" s="15">
        <v>6844</v>
      </c>
      <c r="J16" s="33" t="s">
        <v>24</v>
      </c>
      <c r="K16" s="33"/>
      <c r="L16" s="33"/>
      <c r="M16" s="40">
        <f>M17+M19+M23+M25</f>
        <v>4886</v>
      </c>
      <c r="N16" s="44">
        <v>5000</v>
      </c>
      <c r="O16" s="44">
        <v>6000</v>
      </c>
      <c r="P16" s="38"/>
    </row>
    <row r="17" spans="1:16" x14ac:dyDescent="0.25">
      <c r="A17" s="16"/>
      <c r="B17" s="18">
        <v>311</v>
      </c>
      <c r="C17" s="16" t="s">
        <v>25</v>
      </c>
      <c r="D17" s="17">
        <v>0</v>
      </c>
      <c r="E17" s="17">
        <v>0</v>
      </c>
      <c r="F17" s="17">
        <v>1671</v>
      </c>
      <c r="G17" s="17">
        <v>0</v>
      </c>
      <c r="H17" s="17">
        <v>1671</v>
      </c>
      <c r="J17" s="34"/>
      <c r="K17" s="35">
        <v>311</v>
      </c>
      <c r="L17" s="34" t="s">
        <v>25</v>
      </c>
      <c r="M17" s="41"/>
      <c r="N17" s="43"/>
      <c r="O17" s="43"/>
      <c r="P17" s="21"/>
    </row>
    <row r="18" spans="1:16" ht="30" x14ac:dyDescent="0.25">
      <c r="A18" s="24" t="s">
        <v>85</v>
      </c>
      <c r="B18" s="25">
        <v>31111</v>
      </c>
      <c r="C18" s="24" t="s">
        <v>44</v>
      </c>
      <c r="D18" s="26">
        <v>0</v>
      </c>
      <c r="E18" s="26">
        <v>0</v>
      </c>
      <c r="F18" s="26">
        <v>1671</v>
      </c>
      <c r="G18" s="26">
        <v>0</v>
      </c>
      <c r="H18" s="26">
        <v>1671</v>
      </c>
      <c r="J18" s="36" t="s">
        <v>85</v>
      </c>
      <c r="K18" s="37">
        <v>31111</v>
      </c>
      <c r="L18" s="36" t="s">
        <v>44</v>
      </c>
      <c r="M18" s="39"/>
      <c r="N18" s="43"/>
      <c r="O18" s="43"/>
      <c r="P18" s="21"/>
    </row>
    <row r="19" spans="1:16" x14ac:dyDescent="0.25">
      <c r="A19" s="16"/>
      <c r="B19" s="18">
        <v>313</v>
      </c>
      <c r="C19" s="16" t="s">
        <v>26</v>
      </c>
      <c r="D19" s="17">
        <v>0</v>
      </c>
      <c r="E19" s="17">
        <v>0</v>
      </c>
      <c r="F19" s="17">
        <v>287</v>
      </c>
      <c r="G19" s="17">
        <v>0</v>
      </c>
      <c r="H19" s="17">
        <v>287</v>
      </c>
      <c r="J19" s="34"/>
      <c r="K19" s="35">
        <v>313</v>
      </c>
      <c r="L19" s="34" t="s">
        <v>26</v>
      </c>
      <c r="M19" s="41"/>
      <c r="N19" s="43"/>
      <c r="O19" s="43"/>
      <c r="P19" s="21"/>
    </row>
    <row r="20" spans="1:16" ht="30" x14ac:dyDescent="0.25">
      <c r="A20" s="24" t="s">
        <v>86</v>
      </c>
      <c r="B20" s="25">
        <v>31321</v>
      </c>
      <c r="C20" s="24" t="s">
        <v>27</v>
      </c>
      <c r="D20" s="26">
        <v>0</v>
      </c>
      <c r="E20" s="26">
        <v>0</v>
      </c>
      <c r="F20" s="26">
        <v>251</v>
      </c>
      <c r="G20" s="26">
        <v>0</v>
      </c>
      <c r="H20" s="26">
        <v>251</v>
      </c>
      <c r="J20" s="36" t="s">
        <v>86</v>
      </c>
      <c r="K20" s="37">
        <v>31321</v>
      </c>
      <c r="L20" s="36" t="s">
        <v>27</v>
      </c>
      <c r="M20" s="39"/>
      <c r="N20" s="43"/>
      <c r="O20" s="43"/>
      <c r="P20" s="21"/>
    </row>
    <row r="21" spans="1:16" ht="30" x14ac:dyDescent="0.25">
      <c r="A21" s="24" t="s">
        <v>87</v>
      </c>
      <c r="B21" s="25">
        <v>31322</v>
      </c>
      <c r="C21" s="24" t="s">
        <v>45</v>
      </c>
      <c r="D21" s="26">
        <v>0</v>
      </c>
      <c r="E21" s="26">
        <v>0</v>
      </c>
      <c r="F21" s="26">
        <v>8</v>
      </c>
      <c r="G21" s="26">
        <v>0</v>
      </c>
      <c r="H21" s="26">
        <v>8</v>
      </c>
      <c r="J21" s="36" t="s">
        <v>87</v>
      </c>
      <c r="K21" s="37">
        <v>31322</v>
      </c>
      <c r="L21" s="36" t="s">
        <v>45</v>
      </c>
      <c r="M21" s="39"/>
      <c r="N21" s="43"/>
      <c r="O21" s="43"/>
      <c r="P21" s="21"/>
    </row>
    <row r="22" spans="1:16" ht="30" x14ac:dyDescent="0.25">
      <c r="A22" s="24" t="s">
        <v>88</v>
      </c>
      <c r="B22" s="25">
        <v>31332</v>
      </c>
      <c r="C22" s="24" t="s">
        <v>30</v>
      </c>
      <c r="D22" s="26">
        <v>0</v>
      </c>
      <c r="E22" s="26">
        <v>0</v>
      </c>
      <c r="F22" s="26">
        <v>28</v>
      </c>
      <c r="G22" s="26">
        <v>0</v>
      </c>
      <c r="H22" s="26">
        <v>28</v>
      </c>
      <c r="J22" s="36" t="s">
        <v>88</v>
      </c>
      <c r="K22" s="37">
        <v>31332</v>
      </c>
      <c r="L22" s="36" t="s">
        <v>30</v>
      </c>
      <c r="M22" s="39"/>
      <c r="N22" s="43"/>
      <c r="O22" s="43"/>
      <c r="P22" s="21"/>
    </row>
    <row r="23" spans="1:16" x14ac:dyDescent="0.25">
      <c r="A23" s="16"/>
      <c r="B23" s="18">
        <v>321</v>
      </c>
      <c r="C23" s="16" t="s">
        <v>31</v>
      </c>
      <c r="D23" s="17">
        <v>2886</v>
      </c>
      <c r="E23" s="17">
        <v>680</v>
      </c>
      <c r="F23" s="17">
        <v>0</v>
      </c>
      <c r="G23" s="17">
        <v>0</v>
      </c>
      <c r="H23" s="17">
        <v>2886</v>
      </c>
      <c r="J23" s="34"/>
      <c r="K23" s="35">
        <v>321</v>
      </c>
      <c r="L23" s="34" t="s">
        <v>31</v>
      </c>
      <c r="M23" s="41">
        <v>4886</v>
      </c>
      <c r="N23" s="43"/>
      <c r="O23" s="43"/>
      <c r="P23" s="21"/>
    </row>
    <row r="24" spans="1:16" x14ac:dyDescent="0.25">
      <c r="A24" s="24" t="s">
        <v>89</v>
      </c>
      <c r="B24" s="25">
        <v>32111</v>
      </c>
      <c r="C24" s="24" t="s">
        <v>32</v>
      </c>
      <c r="D24" s="26">
        <v>2886</v>
      </c>
      <c r="E24" s="26">
        <v>680</v>
      </c>
      <c r="F24" s="26">
        <v>0</v>
      </c>
      <c r="G24" s="26">
        <v>0</v>
      </c>
      <c r="H24" s="26">
        <v>2886</v>
      </c>
      <c r="J24" s="36" t="s">
        <v>89</v>
      </c>
      <c r="K24" s="37">
        <v>32111</v>
      </c>
      <c r="L24" s="36" t="s">
        <v>32</v>
      </c>
      <c r="M24" s="39"/>
      <c r="N24" s="43"/>
      <c r="O24" s="43"/>
      <c r="P24" s="21"/>
    </row>
    <row r="25" spans="1:16" x14ac:dyDescent="0.25">
      <c r="A25" s="16"/>
      <c r="B25" s="18">
        <v>323</v>
      </c>
      <c r="C25" s="16" t="s">
        <v>33</v>
      </c>
      <c r="D25" s="17">
        <v>2000</v>
      </c>
      <c r="E25" s="17">
        <v>0</v>
      </c>
      <c r="F25" s="17">
        <v>0</v>
      </c>
      <c r="G25" s="17">
        <v>0</v>
      </c>
      <c r="H25" s="17">
        <v>2000</v>
      </c>
      <c r="J25" s="34"/>
      <c r="K25" s="35">
        <v>323</v>
      </c>
      <c r="L25" s="34" t="s">
        <v>33</v>
      </c>
      <c r="M25" s="45"/>
      <c r="N25" s="43"/>
      <c r="O25" s="43"/>
      <c r="P25" s="21"/>
    </row>
    <row r="26" spans="1:16" x14ac:dyDescent="0.25">
      <c r="A26" s="24" t="s">
        <v>90</v>
      </c>
      <c r="B26" s="25">
        <v>32399</v>
      </c>
      <c r="C26" s="24" t="s">
        <v>60</v>
      </c>
      <c r="D26" s="26">
        <v>2000</v>
      </c>
      <c r="E26" s="26">
        <v>0</v>
      </c>
      <c r="F26" s="26">
        <v>0</v>
      </c>
      <c r="G26" s="26">
        <v>0</v>
      </c>
      <c r="H26" s="26">
        <v>2000</v>
      </c>
      <c r="J26" s="36" t="s">
        <v>90</v>
      </c>
      <c r="K26" s="37">
        <v>32399</v>
      </c>
      <c r="L26" s="36" t="s">
        <v>60</v>
      </c>
      <c r="M26" s="46"/>
      <c r="N26" s="43"/>
      <c r="O26" s="43"/>
      <c r="P26" s="21"/>
    </row>
    <row r="27" spans="1:16" x14ac:dyDescent="0.25">
      <c r="A27" s="14" t="s">
        <v>41</v>
      </c>
      <c r="B27" s="14"/>
      <c r="C27" s="14"/>
      <c r="D27" s="15">
        <v>109860</v>
      </c>
      <c r="E27" s="15">
        <v>67228.19</v>
      </c>
      <c r="F27" s="15">
        <v>0</v>
      </c>
      <c r="G27" s="15">
        <v>0</v>
      </c>
      <c r="H27" s="15">
        <v>109860</v>
      </c>
      <c r="J27" s="33" t="s">
        <v>41</v>
      </c>
      <c r="K27" s="33"/>
      <c r="L27" s="33"/>
      <c r="M27" s="40">
        <f>M28+M33+M42+M51+M54</f>
        <v>124510</v>
      </c>
      <c r="N27" s="44">
        <v>130000</v>
      </c>
      <c r="O27" s="44">
        <v>140000</v>
      </c>
      <c r="P27" s="38"/>
    </row>
    <row r="28" spans="1:16" x14ac:dyDescent="0.25">
      <c r="A28" s="16"/>
      <c r="B28" s="18">
        <v>321</v>
      </c>
      <c r="C28" s="16" t="s">
        <v>31</v>
      </c>
      <c r="D28" s="17">
        <v>8460</v>
      </c>
      <c r="E28" s="17">
        <v>3862.38</v>
      </c>
      <c r="F28" s="17">
        <v>-2000</v>
      </c>
      <c r="G28" s="17">
        <v>-23.640661938534297</v>
      </c>
      <c r="H28" s="17">
        <v>6460</v>
      </c>
      <c r="J28" s="34"/>
      <c r="K28" s="35">
        <v>321</v>
      </c>
      <c r="L28" s="34" t="s">
        <v>31</v>
      </c>
      <c r="M28" s="41">
        <v>8460</v>
      </c>
      <c r="N28" s="43"/>
      <c r="O28" s="43"/>
      <c r="P28" s="21"/>
    </row>
    <row r="29" spans="1:16" x14ac:dyDescent="0.25">
      <c r="A29" s="24" t="s">
        <v>91</v>
      </c>
      <c r="B29" s="25">
        <v>32111</v>
      </c>
      <c r="C29" s="24" t="s">
        <v>32</v>
      </c>
      <c r="D29" s="26">
        <v>1160</v>
      </c>
      <c r="E29" s="26">
        <v>0</v>
      </c>
      <c r="F29" s="26">
        <v>0</v>
      </c>
      <c r="G29" s="26">
        <v>0</v>
      </c>
      <c r="H29" s="26">
        <v>1160</v>
      </c>
      <c r="J29" s="36" t="s">
        <v>91</v>
      </c>
      <c r="K29" s="37">
        <v>32111</v>
      </c>
      <c r="L29" s="36" t="s">
        <v>32</v>
      </c>
      <c r="M29" s="39">
        <v>3560</v>
      </c>
      <c r="N29" s="43"/>
      <c r="O29" s="43"/>
      <c r="P29" s="21"/>
    </row>
    <row r="30" spans="1:16" ht="30" x14ac:dyDescent="0.25">
      <c r="A30" s="24" t="s">
        <v>92</v>
      </c>
      <c r="B30" s="25">
        <v>32113</v>
      </c>
      <c r="C30" s="24" t="s">
        <v>46</v>
      </c>
      <c r="D30" s="26">
        <v>3800</v>
      </c>
      <c r="E30" s="26">
        <v>2675</v>
      </c>
      <c r="F30" s="26">
        <v>-1000</v>
      </c>
      <c r="G30" s="26">
        <v>-26.315789473684202</v>
      </c>
      <c r="H30" s="26">
        <v>2800</v>
      </c>
      <c r="J30" s="36" t="s">
        <v>92</v>
      </c>
      <c r="K30" s="37">
        <v>32113</v>
      </c>
      <c r="L30" s="36" t="s">
        <v>46</v>
      </c>
      <c r="M30" s="39">
        <v>1400</v>
      </c>
      <c r="N30" s="43"/>
      <c r="O30" s="43"/>
      <c r="P30" s="21"/>
    </row>
    <row r="31" spans="1:16" ht="30" x14ac:dyDescent="0.25">
      <c r="A31" s="24" t="s">
        <v>93</v>
      </c>
      <c r="B31" s="25">
        <v>32115</v>
      </c>
      <c r="C31" s="24" t="s">
        <v>47</v>
      </c>
      <c r="D31" s="26">
        <v>2500</v>
      </c>
      <c r="E31" s="26">
        <v>537.38</v>
      </c>
      <c r="F31" s="26">
        <v>-1000</v>
      </c>
      <c r="G31" s="26">
        <v>-40</v>
      </c>
      <c r="H31" s="26">
        <v>1500</v>
      </c>
      <c r="J31" s="36" t="s">
        <v>93</v>
      </c>
      <c r="K31" s="37">
        <v>32115</v>
      </c>
      <c r="L31" s="36" t="s">
        <v>47</v>
      </c>
      <c r="M31" s="39">
        <v>2500</v>
      </c>
      <c r="N31" s="43"/>
      <c r="O31" s="43"/>
      <c r="P31" s="21"/>
    </row>
    <row r="32" spans="1:16" x14ac:dyDescent="0.25">
      <c r="A32" s="24" t="s">
        <v>94</v>
      </c>
      <c r="B32" s="25">
        <v>32131</v>
      </c>
      <c r="C32" s="24" t="s">
        <v>48</v>
      </c>
      <c r="D32" s="26">
        <v>1000</v>
      </c>
      <c r="E32" s="26">
        <v>650</v>
      </c>
      <c r="F32" s="26">
        <v>0</v>
      </c>
      <c r="G32" s="26">
        <v>0</v>
      </c>
      <c r="H32" s="26">
        <v>1000</v>
      </c>
      <c r="J32" s="36" t="s">
        <v>94</v>
      </c>
      <c r="K32" s="37">
        <v>32131</v>
      </c>
      <c r="L32" s="36" t="s">
        <v>48</v>
      </c>
      <c r="M32" s="39">
        <v>1000</v>
      </c>
      <c r="N32" s="43"/>
      <c r="O32" s="43"/>
      <c r="P32" s="21"/>
    </row>
    <row r="33" spans="1:16" x14ac:dyDescent="0.25">
      <c r="A33" s="16"/>
      <c r="B33" s="18">
        <v>322</v>
      </c>
      <c r="C33" s="16" t="s">
        <v>36</v>
      </c>
      <c r="D33" s="17">
        <v>37860</v>
      </c>
      <c r="E33" s="17">
        <v>21667.53</v>
      </c>
      <c r="F33" s="17">
        <v>0</v>
      </c>
      <c r="G33" s="17">
        <v>0</v>
      </c>
      <c r="H33" s="17">
        <v>37860</v>
      </c>
      <c r="J33" s="34"/>
      <c r="K33" s="35">
        <v>322</v>
      </c>
      <c r="L33" s="34" t="s">
        <v>36</v>
      </c>
      <c r="M33" s="41">
        <v>47459</v>
      </c>
      <c r="N33" s="43"/>
      <c r="O33" s="43"/>
      <c r="P33" s="21"/>
    </row>
    <row r="34" spans="1:16" x14ac:dyDescent="0.25">
      <c r="A34" s="24" t="s">
        <v>95</v>
      </c>
      <c r="B34" s="25">
        <v>32211</v>
      </c>
      <c r="C34" s="24" t="s">
        <v>37</v>
      </c>
      <c r="D34" s="26">
        <v>9000</v>
      </c>
      <c r="E34" s="26">
        <v>4495.9799999999996</v>
      </c>
      <c r="F34" s="26">
        <v>0</v>
      </c>
      <c r="G34" s="26">
        <v>0</v>
      </c>
      <c r="H34" s="26">
        <v>9000</v>
      </c>
      <c r="J34" s="36" t="s">
        <v>95</v>
      </c>
      <c r="K34" s="37">
        <v>32211</v>
      </c>
      <c r="L34" s="36" t="s">
        <v>37</v>
      </c>
      <c r="M34" s="39">
        <v>9000</v>
      </c>
      <c r="N34" s="43"/>
      <c r="O34" s="43"/>
      <c r="P34" s="21"/>
    </row>
    <row r="35" spans="1:16" ht="30" x14ac:dyDescent="0.25">
      <c r="A35" s="24" t="s">
        <v>96</v>
      </c>
      <c r="B35" s="25">
        <v>32212</v>
      </c>
      <c r="C35" s="24" t="s">
        <v>49</v>
      </c>
      <c r="D35" s="26">
        <v>4520</v>
      </c>
      <c r="E35" s="26">
        <v>3900</v>
      </c>
      <c r="F35" s="26">
        <v>0</v>
      </c>
      <c r="G35" s="26">
        <v>0</v>
      </c>
      <c r="H35" s="26">
        <v>4520</v>
      </c>
      <c r="J35" s="36" t="s">
        <v>96</v>
      </c>
      <c r="K35" s="37">
        <v>32212</v>
      </c>
      <c r="L35" s="36" t="s">
        <v>49</v>
      </c>
      <c r="M35" s="39">
        <v>4520</v>
      </c>
      <c r="N35" s="43"/>
      <c r="O35" s="43"/>
      <c r="P35" s="21"/>
    </row>
    <row r="36" spans="1:16" ht="30" x14ac:dyDescent="0.25">
      <c r="A36" s="24" t="s">
        <v>97</v>
      </c>
      <c r="B36" s="25">
        <v>32214</v>
      </c>
      <c r="C36" s="24" t="s">
        <v>50</v>
      </c>
      <c r="D36" s="26">
        <v>3000</v>
      </c>
      <c r="E36" s="26">
        <v>777.92</v>
      </c>
      <c r="F36" s="26">
        <v>0</v>
      </c>
      <c r="G36" s="26">
        <v>0</v>
      </c>
      <c r="H36" s="26">
        <v>3000</v>
      </c>
      <c r="J36" s="36" t="s">
        <v>97</v>
      </c>
      <c r="K36" s="37">
        <v>32214</v>
      </c>
      <c r="L36" s="36" t="s">
        <v>50</v>
      </c>
      <c r="M36" s="39">
        <v>3000</v>
      </c>
      <c r="N36" s="43"/>
      <c r="O36" s="43"/>
      <c r="P36" s="21"/>
    </row>
    <row r="37" spans="1:16" ht="30" x14ac:dyDescent="0.25">
      <c r="A37" s="24" t="s">
        <v>98</v>
      </c>
      <c r="B37" s="25">
        <v>32216</v>
      </c>
      <c r="C37" s="24" t="s">
        <v>51</v>
      </c>
      <c r="D37" s="26">
        <v>4000</v>
      </c>
      <c r="E37" s="26">
        <v>1625.75</v>
      </c>
      <c r="F37" s="26">
        <v>0</v>
      </c>
      <c r="G37" s="26">
        <v>0</v>
      </c>
      <c r="H37" s="26">
        <v>4000</v>
      </c>
      <c r="J37" s="36" t="s">
        <v>98</v>
      </c>
      <c r="K37" s="37">
        <v>32216</v>
      </c>
      <c r="L37" s="36" t="s">
        <v>51</v>
      </c>
      <c r="M37" s="39">
        <v>4000</v>
      </c>
      <c r="N37" s="43"/>
      <c r="O37" s="43"/>
      <c r="P37" s="21"/>
    </row>
    <row r="38" spans="1:16" ht="30" x14ac:dyDescent="0.25">
      <c r="A38" s="24" t="s">
        <v>99</v>
      </c>
      <c r="B38" s="25">
        <v>32219</v>
      </c>
      <c r="C38" s="24" t="s">
        <v>52</v>
      </c>
      <c r="D38" s="26">
        <v>7140</v>
      </c>
      <c r="E38" s="26">
        <v>3628.92</v>
      </c>
      <c r="F38" s="26">
        <v>0</v>
      </c>
      <c r="G38" s="26">
        <v>0</v>
      </c>
      <c r="H38" s="26">
        <v>7140</v>
      </c>
      <c r="J38" s="36" t="s">
        <v>99</v>
      </c>
      <c r="K38" s="37">
        <v>32219</v>
      </c>
      <c r="L38" s="36" t="s">
        <v>52</v>
      </c>
      <c r="M38" s="39">
        <v>8990</v>
      </c>
      <c r="N38" s="43"/>
      <c r="O38" s="43"/>
      <c r="P38" s="21"/>
    </row>
    <row r="39" spans="1:16" ht="30" x14ac:dyDescent="0.25">
      <c r="A39" s="24" t="s">
        <v>100</v>
      </c>
      <c r="B39" s="25">
        <v>32242</v>
      </c>
      <c r="C39" s="24" t="s">
        <v>101</v>
      </c>
      <c r="D39" s="26">
        <v>6000</v>
      </c>
      <c r="E39" s="26">
        <v>5346.46</v>
      </c>
      <c r="F39" s="26">
        <v>0</v>
      </c>
      <c r="G39" s="26">
        <v>0</v>
      </c>
      <c r="H39" s="26">
        <v>6000</v>
      </c>
      <c r="J39" s="36" t="s">
        <v>100</v>
      </c>
      <c r="K39" s="37">
        <v>32242</v>
      </c>
      <c r="L39" s="36" t="s">
        <v>101</v>
      </c>
      <c r="M39" s="39">
        <v>6000</v>
      </c>
      <c r="N39" s="43"/>
      <c r="O39" s="43"/>
      <c r="P39" s="21"/>
    </row>
    <row r="40" spans="1:16" x14ac:dyDescent="0.25">
      <c r="A40" s="24" t="s">
        <v>102</v>
      </c>
      <c r="B40" s="25">
        <v>32251</v>
      </c>
      <c r="C40" s="24" t="s">
        <v>53</v>
      </c>
      <c r="D40" s="26">
        <v>2200</v>
      </c>
      <c r="E40" s="26">
        <v>1732.5</v>
      </c>
      <c r="F40" s="26">
        <v>0</v>
      </c>
      <c r="G40" s="26">
        <v>0</v>
      </c>
      <c r="H40" s="26">
        <v>2200</v>
      </c>
      <c r="J40" s="36" t="s">
        <v>102</v>
      </c>
      <c r="K40" s="37">
        <v>32251</v>
      </c>
      <c r="L40" s="36" t="s">
        <v>53</v>
      </c>
      <c r="M40" s="39">
        <v>9949</v>
      </c>
      <c r="N40" s="43"/>
      <c r="O40" s="43"/>
      <c r="P40" s="21"/>
    </row>
    <row r="41" spans="1:16" ht="30" x14ac:dyDescent="0.25">
      <c r="A41" s="24" t="s">
        <v>103</v>
      </c>
      <c r="B41" s="25">
        <v>32271</v>
      </c>
      <c r="C41" s="24" t="s">
        <v>54</v>
      </c>
      <c r="D41" s="26">
        <v>2000</v>
      </c>
      <c r="E41" s="26">
        <v>160</v>
      </c>
      <c r="F41" s="26">
        <v>0</v>
      </c>
      <c r="G41" s="26">
        <v>0</v>
      </c>
      <c r="H41" s="26">
        <v>2000</v>
      </c>
      <c r="J41" s="36" t="s">
        <v>103</v>
      </c>
      <c r="K41" s="37">
        <v>32271</v>
      </c>
      <c r="L41" s="36" t="s">
        <v>54</v>
      </c>
      <c r="M41" s="39">
        <v>2000</v>
      </c>
      <c r="N41" s="43"/>
      <c r="O41" s="43"/>
      <c r="P41" s="21"/>
    </row>
    <row r="42" spans="1:16" x14ac:dyDescent="0.25">
      <c r="A42" s="16"/>
      <c r="B42" s="18">
        <v>323</v>
      </c>
      <c r="C42" s="16" t="s">
        <v>33</v>
      </c>
      <c r="D42" s="17">
        <v>55700</v>
      </c>
      <c r="E42" s="17">
        <v>37314.400000000001</v>
      </c>
      <c r="F42" s="17">
        <v>2000</v>
      </c>
      <c r="G42" s="17">
        <v>3.5906642728904803</v>
      </c>
      <c r="H42" s="17">
        <v>57700</v>
      </c>
      <c r="J42" s="34"/>
      <c r="K42" s="35">
        <v>323</v>
      </c>
      <c r="L42" s="34" t="s">
        <v>33</v>
      </c>
      <c r="M42" s="41">
        <v>59751</v>
      </c>
      <c r="N42" s="43"/>
      <c r="O42" s="43"/>
      <c r="P42" s="21"/>
    </row>
    <row r="43" spans="1:16" x14ac:dyDescent="0.25">
      <c r="A43" s="24" t="s">
        <v>104</v>
      </c>
      <c r="B43" s="25">
        <v>32311</v>
      </c>
      <c r="C43" s="24" t="s">
        <v>55</v>
      </c>
      <c r="D43" s="26">
        <v>5500</v>
      </c>
      <c r="E43" s="26">
        <v>3439.81</v>
      </c>
      <c r="F43" s="26">
        <v>0</v>
      </c>
      <c r="G43" s="26">
        <v>0</v>
      </c>
      <c r="H43" s="26">
        <v>5500</v>
      </c>
      <c r="J43" s="36" t="s">
        <v>104</v>
      </c>
      <c r="K43" s="37">
        <v>32311</v>
      </c>
      <c r="L43" s="36" t="s">
        <v>55</v>
      </c>
      <c r="M43" s="39">
        <v>5500</v>
      </c>
      <c r="N43" s="43"/>
      <c r="O43" s="43"/>
      <c r="P43" s="21"/>
    </row>
    <row r="44" spans="1:16" x14ac:dyDescent="0.25">
      <c r="A44" s="24" t="s">
        <v>105</v>
      </c>
      <c r="B44" s="25">
        <v>32313</v>
      </c>
      <c r="C44" s="24" t="s">
        <v>56</v>
      </c>
      <c r="D44" s="26">
        <v>3000</v>
      </c>
      <c r="E44" s="26">
        <v>2120.5500000000002</v>
      </c>
      <c r="F44" s="26">
        <v>0</v>
      </c>
      <c r="G44" s="26">
        <v>0</v>
      </c>
      <c r="H44" s="26">
        <v>3000</v>
      </c>
      <c r="J44" s="36" t="s">
        <v>105</v>
      </c>
      <c r="K44" s="37">
        <v>32313</v>
      </c>
      <c r="L44" s="36" t="s">
        <v>56</v>
      </c>
      <c r="M44" s="39">
        <v>3000</v>
      </c>
      <c r="N44" s="43"/>
      <c r="O44" s="43"/>
      <c r="P44" s="21"/>
    </row>
    <row r="45" spans="1:16" x14ac:dyDescent="0.25">
      <c r="A45" s="24" t="s">
        <v>106</v>
      </c>
      <c r="B45" s="25">
        <v>32341</v>
      </c>
      <c r="C45" s="24" t="s">
        <v>57</v>
      </c>
      <c r="D45" s="26">
        <v>12100</v>
      </c>
      <c r="E45" s="26">
        <v>9267.33</v>
      </c>
      <c r="F45" s="26">
        <v>0</v>
      </c>
      <c r="G45" s="26">
        <v>0</v>
      </c>
      <c r="H45" s="26">
        <v>12100</v>
      </c>
      <c r="J45" s="36" t="s">
        <v>106</v>
      </c>
      <c r="K45" s="37">
        <v>32341</v>
      </c>
      <c r="L45" s="36" t="s">
        <v>57</v>
      </c>
      <c r="M45" s="39">
        <v>12100</v>
      </c>
      <c r="N45" s="43"/>
      <c r="O45" s="43"/>
      <c r="P45" s="21"/>
    </row>
    <row r="46" spans="1:16" x14ac:dyDescent="0.25">
      <c r="A46" s="24" t="s">
        <v>107</v>
      </c>
      <c r="B46" s="25">
        <v>32342</v>
      </c>
      <c r="C46" s="24" t="s">
        <v>58</v>
      </c>
      <c r="D46" s="26">
        <v>7900</v>
      </c>
      <c r="E46" s="26">
        <v>4979.9799999999996</v>
      </c>
      <c r="F46" s="26">
        <v>0</v>
      </c>
      <c r="G46" s="26">
        <v>0</v>
      </c>
      <c r="H46" s="26">
        <v>7900</v>
      </c>
      <c r="J46" s="36" t="s">
        <v>107</v>
      </c>
      <c r="K46" s="37">
        <v>32342</v>
      </c>
      <c r="L46" s="36" t="s">
        <v>58</v>
      </c>
      <c r="M46" s="39">
        <v>7900</v>
      </c>
      <c r="N46" s="43"/>
      <c r="O46" s="43"/>
      <c r="P46" s="21"/>
    </row>
    <row r="47" spans="1:16" x14ac:dyDescent="0.25">
      <c r="A47" s="24" t="s">
        <v>108</v>
      </c>
      <c r="B47" s="25">
        <v>32343</v>
      </c>
      <c r="C47" s="24" t="s">
        <v>75</v>
      </c>
      <c r="D47" s="26">
        <v>1000</v>
      </c>
      <c r="E47" s="26">
        <v>375</v>
      </c>
      <c r="F47" s="26">
        <v>0</v>
      </c>
      <c r="G47" s="26">
        <v>0</v>
      </c>
      <c r="H47" s="26">
        <v>1000</v>
      </c>
      <c r="J47" s="36" t="s">
        <v>108</v>
      </c>
      <c r="K47" s="37">
        <v>32343</v>
      </c>
      <c r="L47" s="36" t="s">
        <v>75</v>
      </c>
      <c r="M47" s="39">
        <v>1000</v>
      </c>
      <c r="N47" s="43"/>
      <c r="O47" s="43"/>
      <c r="P47" s="21"/>
    </row>
    <row r="48" spans="1:16" ht="30" x14ac:dyDescent="0.25">
      <c r="A48" s="24" t="s">
        <v>109</v>
      </c>
      <c r="B48" s="25">
        <v>32373</v>
      </c>
      <c r="C48" s="24" t="s">
        <v>76</v>
      </c>
      <c r="D48" s="26">
        <v>2000</v>
      </c>
      <c r="E48" s="26">
        <v>0</v>
      </c>
      <c r="F48" s="26">
        <v>0</v>
      </c>
      <c r="G48" s="26">
        <v>0</v>
      </c>
      <c r="H48" s="26">
        <v>2000</v>
      </c>
      <c r="J48" s="36" t="s">
        <v>109</v>
      </c>
      <c r="K48" s="37">
        <v>32373</v>
      </c>
      <c r="L48" s="36" t="s">
        <v>76</v>
      </c>
      <c r="M48" s="39">
        <v>2000</v>
      </c>
      <c r="N48" s="43"/>
      <c r="O48" s="43"/>
      <c r="P48" s="21"/>
    </row>
    <row r="49" spans="1:16" x14ac:dyDescent="0.25">
      <c r="A49" s="24" t="s">
        <v>110</v>
      </c>
      <c r="B49" s="25">
        <v>32389</v>
      </c>
      <c r="C49" s="24" t="s">
        <v>59</v>
      </c>
      <c r="D49" s="26">
        <v>6000</v>
      </c>
      <c r="E49" s="26">
        <v>4000</v>
      </c>
      <c r="F49" s="26">
        <v>0</v>
      </c>
      <c r="G49" s="26">
        <v>0</v>
      </c>
      <c r="H49" s="26">
        <v>6000</v>
      </c>
      <c r="J49" s="36" t="s">
        <v>110</v>
      </c>
      <c r="K49" s="37">
        <v>32389</v>
      </c>
      <c r="L49" s="36" t="s">
        <v>59</v>
      </c>
      <c r="M49" s="39">
        <v>6000</v>
      </c>
      <c r="N49" s="43"/>
      <c r="O49" s="43"/>
      <c r="P49" s="21"/>
    </row>
    <row r="50" spans="1:16" x14ac:dyDescent="0.25">
      <c r="A50" s="24" t="s">
        <v>111</v>
      </c>
      <c r="B50" s="25">
        <v>32399</v>
      </c>
      <c r="C50" s="24" t="s">
        <v>60</v>
      </c>
      <c r="D50" s="26">
        <v>18200</v>
      </c>
      <c r="E50" s="26">
        <v>13131.73</v>
      </c>
      <c r="F50" s="26">
        <v>2000</v>
      </c>
      <c r="G50" s="26">
        <v>10.989010989011</v>
      </c>
      <c r="H50" s="26">
        <v>20200</v>
      </c>
      <c r="J50" s="36" t="s">
        <v>111</v>
      </c>
      <c r="K50" s="37">
        <v>32399</v>
      </c>
      <c r="L50" s="36" t="s">
        <v>60</v>
      </c>
      <c r="M50" s="39">
        <v>22251</v>
      </c>
      <c r="N50" s="43"/>
      <c r="O50" s="43"/>
      <c r="P50" s="21"/>
    </row>
    <row r="51" spans="1:16" ht="30" x14ac:dyDescent="0.25">
      <c r="A51" s="16"/>
      <c r="B51" s="18">
        <v>329</v>
      </c>
      <c r="C51" s="16" t="s">
        <v>34</v>
      </c>
      <c r="D51" s="17">
        <v>1150</v>
      </c>
      <c r="E51" s="17">
        <v>0</v>
      </c>
      <c r="F51" s="17">
        <v>0</v>
      </c>
      <c r="G51" s="17">
        <v>0</v>
      </c>
      <c r="H51" s="17">
        <v>1150</v>
      </c>
      <c r="J51" s="34"/>
      <c r="K51" s="35">
        <v>329</v>
      </c>
      <c r="L51" s="34" t="s">
        <v>34</v>
      </c>
      <c r="M51" s="41">
        <v>2150</v>
      </c>
      <c r="N51" s="43"/>
      <c r="O51" s="43"/>
      <c r="P51" s="21"/>
    </row>
    <row r="52" spans="1:16" x14ac:dyDescent="0.25">
      <c r="A52" s="24" t="s">
        <v>112</v>
      </c>
      <c r="B52" s="25">
        <v>32931</v>
      </c>
      <c r="C52" s="24" t="s">
        <v>61</v>
      </c>
      <c r="D52" s="26">
        <v>650</v>
      </c>
      <c r="E52" s="26">
        <v>0</v>
      </c>
      <c r="F52" s="26">
        <v>500</v>
      </c>
      <c r="G52" s="26">
        <v>76.923076923076891</v>
      </c>
      <c r="H52" s="26">
        <v>1150</v>
      </c>
      <c r="J52" s="36" t="s">
        <v>112</v>
      </c>
      <c r="K52" s="37">
        <v>32931</v>
      </c>
      <c r="L52" s="36" t="s">
        <v>61</v>
      </c>
      <c r="M52" s="39">
        <v>2150</v>
      </c>
      <c r="N52" s="43"/>
      <c r="O52" s="43"/>
      <c r="P52" s="21"/>
    </row>
    <row r="53" spans="1:16" x14ac:dyDescent="0.25">
      <c r="A53" s="24" t="s">
        <v>113</v>
      </c>
      <c r="B53" s="25">
        <v>32941</v>
      </c>
      <c r="C53" s="24" t="s">
        <v>78</v>
      </c>
      <c r="D53" s="26">
        <v>500</v>
      </c>
      <c r="E53" s="26">
        <v>0</v>
      </c>
      <c r="F53" s="26">
        <v>-500</v>
      </c>
      <c r="G53" s="26">
        <v>-100</v>
      </c>
      <c r="H53" s="26">
        <v>0</v>
      </c>
      <c r="J53" s="36" t="s">
        <v>113</v>
      </c>
      <c r="K53" s="37">
        <v>32941</v>
      </c>
      <c r="L53" s="36" t="s">
        <v>78</v>
      </c>
      <c r="M53" s="39">
        <v>0</v>
      </c>
      <c r="N53" s="43"/>
      <c r="O53" s="43"/>
      <c r="P53" s="21"/>
    </row>
    <row r="54" spans="1:16" x14ac:dyDescent="0.25">
      <c r="A54" s="16"/>
      <c r="B54" s="18">
        <v>343</v>
      </c>
      <c r="C54" s="16" t="s">
        <v>62</v>
      </c>
      <c r="D54" s="17">
        <v>6690</v>
      </c>
      <c r="E54" s="17">
        <v>4383.88</v>
      </c>
      <c r="F54" s="17">
        <v>0</v>
      </c>
      <c r="G54" s="17">
        <v>0</v>
      </c>
      <c r="H54" s="17">
        <v>6690</v>
      </c>
      <c r="J54" s="34"/>
      <c r="K54" s="35">
        <v>343</v>
      </c>
      <c r="L54" s="34" t="s">
        <v>62</v>
      </c>
      <c r="M54" s="41">
        <v>6690</v>
      </c>
      <c r="N54" s="43"/>
      <c r="O54" s="43"/>
      <c r="P54" s="21"/>
    </row>
    <row r="55" spans="1:16" x14ac:dyDescent="0.25">
      <c r="A55" s="24" t="s">
        <v>114</v>
      </c>
      <c r="B55" s="25">
        <v>34312</v>
      </c>
      <c r="C55" s="24" t="s">
        <v>80</v>
      </c>
      <c r="D55" s="26">
        <v>6690</v>
      </c>
      <c r="E55" s="26">
        <v>4383.88</v>
      </c>
      <c r="F55" s="26">
        <v>0</v>
      </c>
      <c r="G55" s="26">
        <v>0</v>
      </c>
      <c r="H55" s="26">
        <v>6690</v>
      </c>
      <c r="J55" s="36" t="s">
        <v>114</v>
      </c>
      <c r="K55" s="37">
        <v>34312</v>
      </c>
      <c r="L55" s="36" t="s">
        <v>80</v>
      </c>
      <c r="M55" s="39">
        <v>6690</v>
      </c>
      <c r="N55" s="43"/>
      <c r="O55" s="43"/>
      <c r="P55" s="21"/>
    </row>
    <row r="56" spans="1:16" x14ac:dyDescent="0.25">
      <c r="A56" s="10" t="s">
        <v>63</v>
      </c>
      <c r="B56" s="10"/>
      <c r="C56" s="10"/>
      <c r="D56" s="11">
        <v>252560</v>
      </c>
      <c r="E56" s="11">
        <v>224475.51999999999</v>
      </c>
      <c r="F56" s="11">
        <v>52320</v>
      </c>
      <c r="G56" s="11">
        <v>20.7158694963573</v>
      </c>
      <c r="H56" s="11">
        <v>304880</v>
      </c>
      <c r="J56" s="30" t="s">
        <v>63</v>
      </c>
      <c r="K56" s="30"/>
      <c r="L56" s="30"/>
      <c r="M56" s="39">
        <f>M57</f>
        <v>304880</v>
      </c>
      <c r="N56" s="43"/>
      <c r="O56" s="43"/>
      <c r="P56" s="21"/>
    </row>
    <row r="57" spans="1:16" x14ac:dyDescent="0.25">
      <c r="A57" s="12" t="s">
        <v>35</v>
      </c>
      <c r="B57" s="12"/>
      <c r="C57" s="12"/>
      <c r="D57" s="13">
        <v>252560</v>
      </c>
      <c r="E57" s="13">
        <v>224475.51999999999</v>
      </c>
      <c r="F57" s="13">
        <v>52320</v>
      </c>
      <c r="G57" s="13">
        <v>20.7158694963573</v>
      </c>
      <c r="H57" s="13">
        <v>304880</v>
      </c>
      <c r="J57" s="31" t="s">
        <v>35</v>
      </c>
      <c r="K57" s="31"/>
      <c r="L57" s="31"/>
      <c r="M57" s="39">
        <f>M58+M61</f>
        <v>304880</v>
      </c>
      <c r="N57" s="43"/>
      <c r="O57" s="43"/>
      <c r="P57" s="21"/>
    </row>
    <row r="58" spans="1:16" x14ac:dyDescent="0.25">
      <c r="A58" s="14" t="s">
        <v>24</v>
      </c>
      <c r="B58" s="14"/>
      <c r="C58" s="14"/>
      <c r="D58" s="15">
        <v>1000</v>
      </c>
      <c r="E58" s="15">
        <v>0</v>
      </c>
      <c r="F58" s="15">
        <v>0</v>
      </c>
      <c r="G58" s="15">
        <v>0</v>
      </c>
      <c r="H58" s="15">
        <v>1000</v>
      </c>
      <c r="J58" s="33" t="s">
        <v>24</v>
      </c>
      <c r="K58" s="33"/>
      <c r="L58" s="33"/>
      <c r="M58" s="40">
        <f>M59</f>
        <v>1000</v>
      </c>
      <c r="N58" s="44">
        <v>2000</v>
      </c>
      <c r="O58" s="44">
        <v>3000</v>
      </c>
      <c r="P58" s="38"/>
    </row>
    <row r="59" spans="1:16" x14ac:dyDescent="0.25">
      <c r="A59" s="16"/>
      <c r="B59" s="18">
        <v>322</v>
      </c>
      <c r="C59" s="16" t="s">
        <v>36</v>
      </c>
      <c r="D59" s="17">
        <v>1000</v>
      </c>
      <c r="E59" s="17">
        <v>0</v>
      </c>
      <c r="F59" s="17">
        <v>0</v>
      </c>
      <c r="G59" s="17">
        <v>0</v>
      </c>
      <c r="H59" s="17">
        <v>1000</v>
      </c>
      <c r="J59" s="34"/>
      <c r="K59" s="35">
        <v>322</v>
      </c>
      <c r="L59" s="34" t="s">
        <v>36</v>
      </c>
      <c r="M59" s="41">
        <v>1000</v>
      </c>
      <c r="N59" s="43"/>
      <c r="O59" s="43"/>
      <c r="P59" s="21"/>
    </row>
    <row r="60" spans="1:16" x14ac:dyDescent="0.25">
      <c r="A60" s="24" t="s">
        <v>115</v>
      </c>
      <c r="B60" s="25">
        <v>32232</v>
      </c>
      <c r="C60" s="24" t="s">
        <v>72</v>
      </c>
      <c r="D60" s="26">
        <v>1000</v>
      </c>
      <c r="E60" s="26">
        <v>0</v>
      </c>
      <c r="F60" s="26">
        <v>0</v>
      </c>
      <c r="G60" s="26">
        <v>0</v>
      </c>
      <c r="H60" s="26">
        <v>1000</v>
      </c>
      <c r="J60" s="36" t="s">
        <v>115</v>
      </c>
      <c r="K60" s="37">
        <v>32232</v>
      </c>
      <c r="L60" s="36" t="s">
        <v>72</v>
      </c>
      <c r="M60" s="39">
        <v>1000</v>
      </c>
      <c r="N60" s="43"/>
      <c r="O60" s="43"/>
      <c r="P60" s="21"/>
    </row>
    <row r="61" spans="1:16" x14ac:dyDescent="0.25">
      <c r="A61" s="14" t="s">
        <v>41</v>
      </c>
      <c r="B61" s="14"/>
      <c r="C61" s="14"/>
      <c r="D61" s="15">
        <v>251560</v>
      </c>
      <c r="E61" s="15">
        <v>224475.51999999999</v>
      </c>
      <c r="F61" s="15">
        <v>52320</v>
      </c>
      <c r="G61" s="15">
        <v>20.798219112736501</v>
      </c>
      <c r="H61" s="15">
        <v>303880</v>
      </c>
      <c r="J61" s="33" t="s">
        <v>41</v>
      </c>
      <c r="K61" s="33"/>
      <c r="L61" s="33"/>
      <c r="M61" s="40">
        <f>M62+M66</f>
        <v>303880</v>
      </c>
      <c r="N61" s="44">
        <v>310000</v>
      </c>
      <c r="O61" s="44">
        <v>320000</v>
      </c>
      <c r="P61" s="38"/>
    </row>
    <row r="62" spans="1:16" x14ac:dyDescent="0.25">
      <c r="A62" s="16"/>
      <c r="B62" s="18">
        <v>322</v>
      </c>
      <c r="C62" s="16" t="s">
        <v>36</v>
      </c>
      <c r="D62" s="17">
        <v>239660</v>
      </c>
      <c r="E62" s="17">
        <v>220830.86</v>
      </c>
      <c r="F62" s="17">
        <v>52320</v>
      </c>
      <c r="G62" s="17">
        <v>21.8309271467913</v>
      </c>
      <c r="H62" s="17">
        <v>291980</v>
      </c>
      <c r="J62" s="34"/>
      <c r="K62" s="35">
        <v>322</v>
      </c>
      <c r="L62" s="34" t="s">
        <v>36</v>
      </c>
      <c r="M62" s="41">
        <v>291980</v>
      </c>
      <c r="N62" s="43"/>
      <c r="O62" s="43"/>
      <c r="P62" s="21"/>
    </row>
    <row r="63" spans="1:16" ht="30" x14ac:dyDescent="0.25">
      <c r="A63" s="24" t="s">
        <v>116</v>
      </c>
      <c r="B63" s="25">
        <v>32219</v>
      </c>
      <c r="C63" s="24" t="s">
        <v>117</v>
      </c>
      <c r="D63" s="26">
        <v>3100</v>
      </c>
      <c r="E63" s="26">
        <v>987.5</v>
      </c>
      <c r="F63" s="26">
        <v>0</v>
      </c>
      <c r="G63" s="26">
        <v>0</v>
      </c>
      <c r="H63" s="26">
        <v>3100</v>
      </c>
      <c r="J63" s="36" t="s">
        <v>116</v>
      </c>
      <c r="K63" s="37">
        <v>32219</v>
      </c>
      <c r="L63" s="36" t="s">
        <v>117</v>
      </c>
      <c r="M63" s="39">
        <v>3100</v>
      </c>
      <c r="N63" s="43"/>
      <c r="O63" s="43"/>
      <c r="P63" s="21"/>
    </row>
    <row r="64" spans="1:16" x14ac:dyDescent="0.25">
      <c r="A64" s="24" t="s">
        <v>118</v>
      </c>
      <c r="B64" s="25">
        <v>32231</v>
      </c>
      <c r="C64" s="24" t="s">
        <v>64</v>
      </c>
      <c r="D64" s="26">
        <v>39960</v>
      </c>
      <c r="E64" s="26">
        <v>20643.37</v>
      </c>
      <c r="F64" s="26">
        <v>4000</v>
      </c>
      <c r="G64" s="26">
        <v>10.010010010010001</v>
      </c>
      <c r="H64" s="26">
        <v>43960</v>
      </c>
      <c r="J64" s="36" t="s">
        <v>118</v>
      </c>
      <c r="K64" s="37">
        <v>32231</v>
      </c>
      <c r="L64" s="36" t="s">
        <v>64</v>
      </c>
      <c r="M64" s="39">
        <v>43960</v>
      </c>
      <c r="N64" s="43"/>
      <c r="O64" s="43"/>
      <c r="P64" s="21"/>
    </row>
    <row r="65" spans="1:16" x14ac:dyDescent="0.25">
      <c r="A65" s="24" t="s">
        <v>119</v>
      </c>
      <c r="B65" s="25">
        <v>32232</v>
      </c>
      <c r="C65" s="24" t="s">
        <v>72</v>
      </c>
      <c r="D65" s="26">
        <v>196600</v>
      </c>
      <c r="E65" s="26">
        <v>199199.99</v>
      </c>
      <c r="F65" s="26">
        <v>48320</v>
      </c>
      <c r="G65" s="26">
        <v>24.577822990844403</v>
      </c>
      <c r="H65" s="26">
        <v>244920</v>
      </c>
      <c r="J65" s="36" t="s">
        <v>119</v>
      </c>
      <c r="K65" s="37">
        <v>32232</v>
      </c>
      <c r="L65" s="36" t="s">
        <v>72</v>
      </c>
      <c r="M65" s="39">
        <v>244920</v>
      </c>
      <c r="N65" s="43"/>
      <c r="O65" s="43"/>
      <c r="P65" s="21"/>
    </row>
    <row r="66" spans="1:16" x14ac:dyDescent="0.25">
      <c r="A66" s="16"/>
      <c r="B66" s="18">
        <v>323</v>
      </c>
      <c r="C66" s="16" t="s">
        <v>33</v>
      </c>
      <c r="D66" s="17">
        <v>11900</v>
      </c>
      <c r="E66" s="17">
        <v>3644.66</v>
      </c>
      <c r="F66" s="17">
        <v>0</v>
      </c>
      <c r="G66" s="17">
        <v>0</v>
      </c>
      <c r="H66" s="17">
        <v>11900</v>
      </c>
      <c r="J66" s="34"/>
      <c r="K66" s="35">
        <v>323</v>
      </c>
      <c r="L66" s="34" t="s">
        <v>33</v>
      </c>
      <c r="M66" s="41">
        <v>11900</v>
      </c>
      <c r="N66" s="43"/>
      <c r="O66" s="43"/>
      <c r="P66" s="21"/>
    </row>
    <row r="67" spans="1:16" ht="30" x14ac:dyDescent="0.25">
      <c r="A67" s="24" t="s">
        <v>120</v>
      </c>
      <c r="B67" s="25">
        <v>32361</v>
      </c>
      <c r="C67" s="24" t="s">
        <v>65</v>
      </c>
      <c r="D67" s="26">
        <v>11900</v>
      </c>
      <c r="E67" s="26">
        <v>3644.66</v>
      </c>
      <c r="F67" s="26">
        <v>0</v>
      </c>
      <c r="G67" s="26">
        <v>0</v>
      </c>
      <c r="H67" s="26">
        <v>11900</v>
      </c>
      <c r="J67" s="36" t="s">
        <v>120</v>
      </c>
      <c r="K67" s="37">
        <v>32361</v>
      </c>
      <c r="L67" s="36" t="s">
        <v>65</v>
      </c>
      <c r="M67" s="39">
        <v>11900</v>
      </c>
      <c r="N67" s="43"/>
      <c r="O67" s="43"/>
      <c r="P67" s="21"/>
    </row>
    <row r="68" spans="1:16" x14ac:dyDescent="0.25">
      <c r="A68" s="8" t="s">
        <v>66</v>
      </c>
      <c r="B68" s="8"/>
      <c r="C68" s="8"/>
      <c r="D68" s="9">
        <v>881662</v>
      </c>
      <c r="E68" s="9">
        <v>294279.52</v>
      </c>
      <c r="F68" s="9">
        <v>0</v>
      </c>
      <c r="G68" s="9">
        <v>0</v>
      </c>
      <c r="H68" s="9">
        <v>881662</v>
      </c>
      <c r="J68" s="29" t="s">
        <v>66</v>
      </c>
      <c r="K68" s="29"/>
      <c r="L68" s="29"/>
      <c r="M68" s="39">
        <v>881952</v>
      </c>
      <c r="N68" s="43">
        <v>861952</v>
      </c>
      <c r="O68" s="43">
        <v>861952</v>
      </c>
      <c r="P68" s="21"/>
    </row>
    <row r="69" spans="1:16" x14ac:dyDescent="0.25">
      <c r="A69" s="10" t="s">
        <v>67</v>
      </c>
      <c r="B69" s="10"/>
      <c r="C69" s="10"/>
      <c r="D69" s="11">
        <v>881662</v>
      </c>
      <c r="E69" s="11">
        <v>294279.52</v>
      </c>
      <c r="F69" s="11">
        <v>0</v>
      </c>
      <c r="G69" s="11">
        <v>0</v>
      </c>
      <c r="H69" s="11">
        <v>881662</v>
      </c>
      <c r="J69" s="30" t="s">
        <v>67</v>
      </c>
      <c r="K69" s="30"/>
      <c r="L69" s="30"/>
      <c r="M69" s="39">
        <v>881952</v>
      </c>
      <c r="N69" s="43">
        <v>861952</v>
      </c>
      <c r="O69" s="43">
        <v>861952</v>
      </c>
      <c r="P69" s="21"/>
    </row>
    <row r="70" spans="1:16" x14ac:dyDescent="0.25">
      <c r="A70" s="12" t="s">
        <v>35</v>
      </c>
      <c r="B70" s="12"/>
      <c r="C70" s="12"/>
      <c r="D70" s="13">
        <v>881662</v>
      </c>
      <c r="E70" s="13">
        <v>294279.52</v>
      </c>
      <c r="F70" s="13">
        <v>0</v>
      </c>
      <c r="G70" s="13">
        <v>0</v>
      </c>
      <c r="H70" s="13">
        <v>881662</v>
      </c>
      <c r="J70" s="31" t="s">
        <v>35</v>
      </c>
      <c r="K70" s="31"/>
      <c r="L70" s="31"/>
      <c r="M70" s="39">
        <v>881952</v>
      </c>
      <c r="N70" s="43">
        <v>861952</v>
      </c>
      <c r="O70" s="43">
        <v>972807</v>
      </c>
      <c r="P70" s="21"/>
    </row>
    <row r="71" spans="1:16" x14ac:dyDescent="0.25">
      <c r="A71" s="14" t="s">
        <v>68</v>
      </c>
      <c r="B71" s="14"/>
      <c r="C71" s="14"/>
      <c r="D71" s="15">
        <v>881662</v>
      </c>
      <c r="E71" s="15">
        <v>294279.52</v>
      </c>
      <c r="F71" s="15">
        <v>0</v>
      </c>
      <c r="G71" s="15">
        <v>0</v>
      </c>
      <c r="H71" s="15">
        <v>881662</v>
      </c>
      <c r="J71" s="33" t="s">
        <v>68</v>
      </c>
      <c r="K71" s="33"/>
      <c r="L71" s="33"/>
      <c r="M71" s="40">
        <f>M72+M74+M76+M79+M85+M93+M99+M101+M104+M107</f>
        <v>881952</v>
      </c>
      <c r="N71" s="44">
        <v>861952</v>
      </c>
      <c r="O71" s="44">
        <v>872807</v>
      </c>
      <c r="P71" s="38"/>
    </row>
    <row r="72" spans="1:16" x14ac:dyDescent="0.25">
      <c r="A72" s="16"/>
      <c r="B72" s="18">
        <v>311</v>
      </c>
      <c r="C72" s="16" t="s">
        <v>25</v>
      </c>
      <c r="D72" s="17">
        <v>141798</v>
      </c>
      <c r="E72" s="17">
        <v>69738.649999999994</v>
      </c>
      <c r="F72" s="17">
        <v>0</v>
      </c>
      <c r="G72" s="17">
        <v>0</v>
      </c>
      <c r="H72" s="17">
        <v>141798</v>
      </c>
      <c r="J72" s="34"/>
      <c r="K72" s="35">
        <v>311</v>
      </c>
      <c r="L72" s="34" t="s">
        <v>25</v>
      </c>
      <c r="M72" s="41">
        <v>143598</v>
      </c>
      <c r="N72" s="43"/>
      <c r="O72" s="43"/>
      <c r="P72" s="21"/>
    </row>
    <row r="73" spans="1:16" x14ac:dyDescent="0.25">
      <c r="A73" s="24" t="s">
        <v>121</v>
      </c>
      <c r="B73" s="25">
        <v>31111</v>
      </c>
      <c r="C73" s="24" t="s">
        <v>28</v>
      </c>
      <c r="D73" s="26">
        <v>141798</v>
      </c>
      <c r="E73" s="26">
        <v>69738.649999999994</v>
      </c>
      <c r="F73" s="26">
        <v>0</v>
      </c>
      <c r="G73" s="26">
        <v>0</v>
      </c>
      <c r="H73" s="26">
        <v>141798</v>
      </c>
      <c r="J73" s="36" t="s">
        <v>121</v>
      </c>
      <c r="K73" s="37">
        <v>31111</v>
      </c>
      <c r="L73" s="36" t="s">
        <v>28</v>
      </c>
      <c r="M73" s="39">
        <v>143598</v>
      </c>
      <c r="N73" s="43"/>
      <c r="O73" s="43"/>
      <c r="P73" s="21"/>
    </row>
    <row r="74" spans="1:16" x14ac:dyDescent="0.25">
      <c r="A74" s="16"/>
      <c r="B74" s="18">
        <v>312</v>
      </c>
      <c r="C74" s="16" t="s">
        <v>29</v>
      </c>
      <c r="D74" s="17">
        <v>11500</v>
      </c>
      <c r="E74" s="17">
        <v>0</v>
      </c>
      <c r="F74" s="17">
        <v>0</v>
      </c>
      <c r="G74" s="17">
        <v>0</v>
      </c>
      <c r="H74" s="17">
        <v>11500</v>
      </c>
      <c r="J74" s="34"/>
      <c r="K74" s="35">
        <v>312</v>
      </c>
      <c r="L74" s="34" t="s">
        <v>29</v>
      </c>
      <c r="M74" s="41">
        <v>9650</v>
      </c>
      <c r="N74" s="43"/>
      <c r="O74" s="43"/>
      <c r="P74" s="21"/>
    </row>
    <row r="75" spans="1:16" ht="30" x14ac:dyDescent="0.25">
      <c r="A75" s="24" t="s">
        <v>122</v>
      </c>
      <c r="B75" s="25">
        <v>31219</v>
      </c>
      <c r="C75" s="24" t="s">
        <v>123</v>
      </c>
      <c r="D75" s="26">
        <v>11500</v>
      </c>
      <c r="E75" s="26">
        <v>0</v>
      </c>
      <c r="F75" s="26">
        <v>0</v>
      </c>
      <c r="G75" s="26">
        <v>0</v>
      </c>
      <c r="H75" s="26">
        <v>11500</v>
      </c>
      <c r="J75" s="36" t="s">
        <v>122</v>
      </c>
      <c r="K75" s="37">
        <v>31219</v>
      </c>
      <c r="L75" s="36" t="s">
        <v>123</v>
      </c>
      <c r="M75" s="39">
        <v>9650</v>
      </c>
      <c r="N75" s="43"/>
      <c r="O75" s="43"/>
      <c r="P75" s="21"/>
    </row>
    <row r="76" spans="1:16" x14ac:dyDescent="0.25">
      <c r="A76" s="16"/>
      <c r="B76" s="18">
        <v>313</v>
      </c>
      <c r="C76" s="16" t="s">
        <v>26</v>
      </c>
      <c r="D76" s="17">
        <v>23624</v>
      </c>
      <c r="E76" s="17">
        <v>11968.66</v>
      </c>
      <c r="F76" s="17">
        <v>0</v>
      </c>
      <c r="G76" s="17">
        <v>0</v>
      </c>
      <c r="H76" s="17">
        <v>23624</v>
      </c>
      <c r="J76" s="34"/>
      <c r="K76" s="35">
        <v>313</v>
      </c>
      <c r="L76" s="34" t="s">
        <v>26</v>
      </c>
      <c r="M76" s="41">
        <v>23964</v>
      </c>
      <c r="N76" s="43"/>
      <c r="O76" s="43"/>
      <c r="P76" s="21"/>
    </row>
    <row r="77" spans="1:16" ht="30" x14ac:dyDescent="0.25">
      <c r="A77" s="24" t="s">
        <v>124</v>
      </c>
      <c r="B77" s="25">
        <v>31321</v>
      </c>
      <c r="C77" s="24" t="s">
        <v>27</v>
      </c>
      <c r="D77" s="26">
        <v>21026</v>
      </c>
      <c r="E77" s="26">
        <v>10809.49</v>
      </c>
      <c r="F77" s="26">
        <v>0</v>
      </c>
      <c r="G77" s="26">
        <v>0</v>
      </c>
      <c r="H77" s="26">
        <v>21026</v>
      </c>
      <c r="J77" s="36" t="s">
        <v>124</v>
      </c>
      <c r="K77" s="37">
        <v>31321</v>
      </c>
      <c r="L77" s="36" t="s">
        <v>27</v>
      </c>
      <c r="M77" s="39">
        <v>21326</v>
      </c>
      <c r="N77" s="43"/>
      <c r="O77" s="43"/>
      <c r="P77" s="21"/>
    </row>
    <row r="78" spans="1:16" ht="30" x14ac:dyDescent="0.25">
      <c r="A78" s="24" t="s">
        <v>125</v>
      </c>
      <c r="B78" s="25">
        <v>31322</v>
      </c>
      <c r="C78" s="24" t="s">
        <v>81</v>
      </c>
      <c r="D78" s="26">
        <v>2598</v>
      </c>
      <c r="E78" s="26">
        <v>1159.17</v>
      </c>
      <c r="F78" s="26">
        <v>0</v>
      </c>
      <c r="G78" s="26">
        <v>0</v>
      </c>
      <c r="H78" s="26">
        <v>2598</v>
      </c>
      <c r="J78" s="36" t="s">
        <v>125</v>
      </c>
      <c r="K78" s="37">
        <v>31331</v>
      </c>
      <c r="L78" s="47" t="s">
        <v>150</v>
      </c>
      <c r="M78" s="39">
        <v>2638</v>
      </c>
      <c r="N78" s="43"/>
      <c r="O78" s="43"/>
      <c r="P78" s="21"/>
    </row>
    <row r="79" spans="1:16" x14ac:dyDescent="0.25">
      <c r="A79" s="16"/>
      <c r="B79" s="18">
        <v>321</v>
      </c>
      <c r="C79" s="16" t="s">
        <v>31</v>
      </c>
      <c r="D79" s="17">
        <v>7300</v>
      </c>
      <c r="E79" s="17">
        <v>3882</v>
      </c>
      <c r="F79" s="17">
        <v>0</v>
      </c>
      <c r="G79" s="17">
        <v>0</v>
      </c>
      <c r="H79" s="17">
        <v>7300</v>
      </c>
      <c r="J79" s="34"/>
      <c r="K79" s="35">
        <v>321</v>
      </c>
      <c r="L79" s="34" t="s">
        <v>31</v>
      </c>
      <c r="M79" s="41">
        <v>7300</v>
      </c>
      <c r="N79" s="43"/>
      <c r="O79" s="43"/>
      <c r="P79" s="21"/>
    </row>
    <row r="80" spans="1:16" x14ac:dyDescent="0.25">
      <c r="A80" s="24" t="s">
        <v>126</v>
      </c>
      <c r="B80" s="25">
        <v>32111</v>
      </c>
      <c r="C80" s="24" t="s">
        <v>32</v>
      </c>
      <c r="D80" s="26">
        <v>1000</v>
      </c>
      <c r="E80" s="26">
        <v>1870</v>
      </c>
      <c r="F80" s="26">
        <v>870</v>
      </c>
      <c r="G80" s="26">
        <v>87</v>
      </c>
      <c r="H80" s="26">
        <v>1870</v>
      </c>
      <c r="J80" s="36" t="s">
        <v>126</v>
      </c>
      <c r="K80" s="37">
        <v>32111</v>
      </c>
      <c r="L80" s="36" t="s">
        <v>32</v>
      </c>
      <c r="M80" s="39">
        <v>1000</v>
      </c>
      <c r="N80" s="43"/>
      <c r="O80" s="43"/>
      <c r="P80" s="21"/>
    </row>
    <row r="81" spans="1:16" ht="30" x14ac:dyDescent="0.25">
      <c r="A81" s="24" t="s">
        <v>127</v>
      </c>
      <c r="B81" s="25">
        <v>32113</v>
      </c>
      <c r="C81" s="24" t="s">
        <v>46</v>
      </c>
      <c r="D81" s="26">
        <v>1000</v>
      </c>
      <c r="E81" s="26">
        <v>150</v>
      </c>
      <c r="F81" s="26">
        <v>0</v>
      </c>
      <c r="G81" s="26">
        <v>0</v>
      </c>
      <c r="H81" s="26">
        <v>1000</v>
      </c>
      <c r="J81" s="36" t="s">
        <v>127</v>
      </c>
      <c r="K81" s="37">
        <v>32113</v>
      </c>
      <c r="L81" s="36" t="s">
        <v>46</v>
      </c>
      <c r="M81" s="39">
        <v>1000</v>
      </c>
      <c r="N81" s="43"/>
      <c r="O81" s="43"/>
      <c r="P81" s="21"/>
    </row>
    <row r="82" spans="1:16" ht="30" x14ac:dyDescent="0.25">
      <c r="A82" s="24" t="s">
        <v>128</v>
      </c>
      <c r="B82" s="25">
        <v>32115</v>
      </c>
      <c r="C82" s="24" t="s">
        <v>47</v>
      </c>
      <c r="D82" s="26">
        <v>1000</v>
      </c>
      <c r="E82" s="26">
        <v>62</v>
      </c>
      <c r="F82" s="26">
        <v>-870</v>
      </c>
      <c r="G82" s="26">
        <v>-87</v>
      </c>
      <c r="H82" s="26">
        <v>130</v>
      </c>
      <c r="J82" s="36" t="s">
        <v>128</v>
      </c>
      <c r="K82" s="37">
        <v>32115</v>
      </c>
      <c r="L82" s="36" t="s">
        <v>47</v>
      </c>
      <c r="M82" s="39">
        <v>1000</v>
      </c>
      <c r="N82" s="43"/>
      <c r="O82" s="43"/>
      <c r="P82" s="21"/>
    </row>
    <row r="83" spans="1:16" ht="30" x14ac:dyDescent="0.25">
      <c r="A83" s="24" t="s">
        <v>129</v>
      </c>
      <c r="B83" s="25">
        <v>32121</v>
      </c>
      <c r="C83" s="24" t="s">
        <v>82</v>
      </c>
      <c r="D83" s="26">
        <v>3300</v>
      </c>
      <c r="E83" s="26">
        <v>1650</v>
      </c>
      <c r="F83" s="26">
        <v>0</v>
      </c>
      <c r="G83" s="26">
        <v>0</v>
      </c>
      <c r="H83" s="26">
        <v>3300</v>
      </c>
      <c r="J83" s="36" t="s">
        <v>129</v>
      </c>
      <c r="K83" s="37">
        <v>32121</v>
      </c>
      <c r="L83" s="36" t="s">
        <v>82</v>
      </c>
      <c r="M83" s="39">
        <v>3300</v>
      </c>
      <c r="N83" s="43"/>
      <c r="O83" s="43"/>
      <c r="P83" s="21"/>
    </row>
    <row r="84" spans="1:16" x14ac:dyDescent="0.25">
      <c r="A84" s="24" t="s">
        <v>130</v>
      </c>
      <c r="B84" s="25">
        <v>32132</v>
      </c>
      <c r="C84" s="24" t="s">
        <v>73</v>
      </c>
      <c r="D84" s="26">
        <v>1000</v>
      </c>
      <c r="E84" s="26">
        <v>150</v>
      </c>
      <c r="F84" s="26">
        <v>0</v>
      </c>
      <c r="G84" s="26">
        <v>0</v>
      </c>
      <c r="H84" s="26">
        <v>1000</v>
      </c>
      <c r="J84" s="36" t="s">
        <v>130</v>
      </c>
      <c r="K84" s="37">
        <v>32132</v>
      </c>
      <c r="L84" s="36" t="s">
        <v>73</v>
      </c>
      <c r="M84" s="39">
        <v>1000</v>
      </c>
      <c r="N84" s="43"/>
      <c r="O84" s="43"/>
      <c r="P84" s="21"/>
    </row>
    <row r="85" spans="1:16" x14ac:dyDescent="0.25">
      <c r="A85" s="16"/>
      <c r="B85" s="18">
        <v>322</v>
      </c>
      <c r="C85" s="16" t="s">
        <v>36</v>
      </c>
      <c r="D85" s="17">
        <v>415280</v>
      </c>
      <c r="E85" s="17">
        <v>170012.63</v>
      </c>
      <c r="F85" s="17">
        <v>0</v>
      </c>
      <c r="G85" s="17">
        <v>0</v>
      </c>
      <c r="H85" s="17">
        <v>415280</v>
      </c>
      <c r="J85" s="34"/>
      <c r="K85" s="35">
        <v>322</v>
      </c>
      <c r="L85" s="34" t="s">
        <v>36</v>
      </c>
      <c r="M85" s="41">
        <v>415280</v>
      </c>
      <c r="N85" s="43"/>
      <c r="O85" s="43"/>
      <c r="P85" s="21"/>
    </row>
    <row r="86" spans="1:16" x14ac:dyDescent="0.25">
      <c r="A86" s="24" t="s">
        <v>131</v>
      </c>
      <c r="B86" s="25">
        <v>32211</v>
      </c>
      <c r="C86" s="24" t="s">
        <v>37</v>
      </c>
      <c r="D86" s="26">
        <v>4600</v>
      </c>
      <c r="E86" s="26">
        <v>249.28</v>
      </c>
      <c r="F86" s="26">
        <v>0</v>
      </c>
      <c r="G86" s="26">
        <v>0</v>
      </c>
      <c r="H86" s="26">
        <v>4600</v>
      </c>
      <c r="J86" s="36" t="s">
        <v>131</v>
      </c>
      <c r="K86" s="37">
        <v>32211</v>
      </c>
      <c r="L86" s="36" t="s">
        <v>37</v>
      </c>
      <c r="M86" s="39">
        <v>4600</v>
      </c>
      <c r="N86" s="43"/>
      <c r="O86" s="43"/>
      <c r="P86" s="21"/>
    </row>
    <row r="87" spans="1:16" ht="30" x14ac:dyDescent="0.25">
      <c r="A87" s="24" t="s">
        <v>132</v>
      </c>
      <c r="B87" s="25">
        <v>32212</v>
      </c>
      <c r="C87" s="24" t="s">
        <v>49</v>
      </c>
      <c r="D87" s="26">
        <v>8280</v>
      </c>
      <c r="E87" s="26">
        <v>1298</v>
      </c>
      <c r="F87" s="26">
        <v>0</v>
      </c>
      <c r="G87" s="26">
        <v>0</v>
      </c>
      <c r="H87" s="26">
        <v>8280</v>
      </c>
      <c r="J87" s="36" t="s">
        <v>132</v>
      </c>
      <c r="K87" s="37">
        <v>32212</v>
      </c>
      <c r="L87" s="36" t="s">
        <v>49</v>
      </c>
      <c r="M87" s="39">
        <v>8280</v>
      </c>
      <c r="N87" s="43"/>
      <c r="O87" s="43"/>
      <c r="P87" s="21"/>
    </row>
    <row r="88" spans="1:16" ht="30" x14ac:dyDescent="0.25">
      <c r="A88" s="24" t="s">
        <v>133</v>
      </c>
      <c r="B88" s="25">
        <v>32214</v>
      </c>
      <c r="C88" s="24" t="s">
        <v>50</v>
      </c>
      <c r="D88" s="26">
        <v>2000</v>
      </c>
      <c r="E88" s="26">
        <v>0</v>
      </c>
      <c r="F88" s="26">
        <v>0</v>
      </c>
      <c r="G88" s="26">
        <v>0</v>
      </c>
      <c r="H88" s="26">
        <v>2000</v>
      </c>
      <c r="J88" s="36" t="s">
        <v>133</v>
      </c>
      <c r="K88" s="37">
        <v>32214</v>
      </c>
      <c r="L88" s="36" t="s">
        <v>50</v>
      </c>
      <c r="M88" s="39">
        <v>2000</v>
      </c>
      <c r="N88" s="43"/>
      <c r="O88" s="43"/>
      <c r="P88" s="21"/>
    </row>
    <row r="89" spans="1:16" ht="30" x14ac:dyDescent="0.25">
      <c r="A89" s="24" t="s">
        <v>134</v>
      </c>
      <c r="B89" s="25">
        <v>32219</v>
      </c>
      <c r="C89" s="24" t="s">
        <v>52</v>
      </c>
      <c r="D89" s="26">
        <v>16000</v>
      </c>
      <c r="E89" s="26">
        <v>3674.45</v>
      </c>
      <c r="F89" s="26">
        <v>0</v>
      </c>
      <c r="G89" s="26">
        <v>0</v>
      </c>
      <c r="H89" s="26">
        <v>16000</v>
      </c>
      <c r="J89" s="36" t="s">
        <v>134</v>
      </c>
      <c r="K89" s="37">
        <v>32219</v>
      </c>
      <c r="L89" s="36" t="s">
        <v>52</v>
      </c>
      <c r="M89" s="39">
        <v>16000</v>
      </c>
      <c r="N89" s="43"/>
      <c r="O89" s="43"/>
      <c r="P89" s="21"/>
    </row>
    <row r="90" spans="1:16" x14ac:dyDescent="0.25">
      <c r="A90" s="24" t="s">
        <v>135</v>
      </c>
      <c r="B90" s="25">
        <v>32224</v>
      </c>
      <c r="C90" s="24" t="s">
        <v>69</v>
      </c>
      <c r="D90" s="26">
        <v>352400</v>
      </c>
      <c r="E90" s="26">
        <v>163776.45000000001</v>
      </c>
      <c r="F90" s="26">
        <v>0</v>
      </c>
      <c r="G90" s="26">
        <v>0</v>
      </c>
      <c r="H90" s="26">
        <v>352400</v>
      </c>
      <c r="J90" s="36" t="s">
        <v>135</v>
      </c>
      <c r="K90" s="37">
        <v>32224</v>
      </c>
      <c r="L90" s="36" t="s">
        <v>69</v>
      </c>
      <c r="M90" s="39">
        <v>352400</v>
      </c>
      <c r="N90" s="43"/>
      <c r="O90" s="43"/>
      <c r="P90" s="21"/>
    </row>
    <row r="91" spans="1:16" ht="45" x14ac:dyDescent="0.25">
      <c r="A91" s="24" t="s">
        <v>136</v>
      </c>
      <c r="B91" s="25">
        <v>32241</v>
      </c>
      <c r="C91" s="24" t="s">
        <v>83</v>
      </c>
      <c r="D91" s="26">
        <v>8000</v>
      </c>
      <c r="E91" s="26">
        <v>415.7</v>
      </c>
      <c r="F91" s="26">
        <v>0</v>
      </c>
      <c r="G91" s="26">
        <v>0</v>
      </c>
      <c r="H91" s="26">
        <v>8000</v>
      </c>
      <c r="J91" s="36" t="s">
        <v>136</v>
      </c>
      <c r="K91" s="37">
        <v>32241</v>
      </c>
      <c r="L91" s="36" t="s">
        <v>83</v>
      </c>
      <c r="M91" s="39">
        <v>8000</v>
      </c>
      <c r="N91" s="43"/>
      <c r="O91" s="43"/>
      <c r="P91" s="21"/>
    </row>
    <row r="92" spans="1:16" x14ac:dyDescent="0.25">
      <c r="A92" s="24" t="s">
        <v>137</v>
      </c>
      <c r="B92" s="25">
        <v>32251</v>
      </c>
      <c r="C92" s="24" t="s">
        <v>53</v>
      </c>
      <c r="D92" s="26">
        <v>24000</v>
      </c>
      <c r="E92" s="26">
        <v>598.75</v>
      </c>
      <c r="F92" s="26">
        <v>0</v>
      </c>
      <c r="G92" s="26">
        <v>0</v>
      </c>
      <c r="H92" s="26">
        <v>24000</v>
      </c>
      <c r="J92" s="36" t="s">
        <v>137</v>
      </c>
      <c r="K92" s="37">
        <v>32251</v>
      </c>
      <c r="L92" s="36" t="s">
        <v>53</v>
      </c>
      <c r="M92" s="39">
        <v>24000</v>
      </c>
      <c r="N92" s="43"/>
      <c r="O92" s="43"/>
      <c r="P92" s="21"/>
    </row>
    <row r="93" spans="1:16" x14ac:dyDescent="0.25">
      <c r="A93" s="16"/>
      <c r="B93" s="18">
        <v>323</v>
      </c>
      <c r="C93" s="16" t="s">
        <v>33</v>
      </c>
      <c r="D93" s="17">
        <v>107200</v>
      </c>
      <c r="E93" s="17">
        <v>13746.76</v>
      </c>
      <c r="F93" s="17">
        <v>0</v>
      </c>
      <c r="G93" s="17">
        <v>0</v>
      </c>
      <c r="H93" s="17">
        <v>107200</v>
      </c>
      <c r="J93" s="34"/>
      <c r="K93" s="35">
        <v>323</v>
      </c>
      <c r="L93" s="34" t="s">
        <v>33</v>
      </c>
      <c r="M93" s="41">
        <v>107200</v>
      </c>
      <c r="N93" s="43"/>
      <c r="O93" s="43"/>
      <c r="P93" s="21"/>
    </row>
    <row r="94" spans="1:16" ht="30" x14ac:dyDescent="0.25">
      <c r="A94" s="24" t="s">
        <v>138</v>
      </c>
      <c r="B94" s="25">
        <v>32322</v>
      </c>
      <c r="C94" s="24" t="s">
        <v>74</v>
      </c>
      <c r="D94" s="26">
        <v>14000</v>
      </c>
      <c r="E94" s="26">
        <v>0</v>
      </c>
      <c r="F94" s="26">
        <v>0</v>
      </c>
      <c r="G94" s="26">
        <v>0</v>
      </c>
      <c r="H94" s="26">
        <v>14000</v>
      </c>
      <c r="J94" s="36" t="s">
        <v>138</v>
      </c>
      <c r="K94" s="37">
        <v>32322</v>
      </c>
      <c r="L94" s="36" t="s">
        <v>74</v>
      </c>
      <c r="M94" s="39">
        <v>14000</v>
      </c>
      <c r="N94" s="43"/>
      <c r="O94" s="43"/>
      <c r="P94" s="21"/>
    </row>
    <row r="95" spans="1:16" x14ac:dyDescent="0.25">
      <c r="A95" s="24" t="s">
        <v>139</v>
      </c>
      <c r="B95" s="25">
        <v>32341</v>
      </c>
      <c r="C95" s="24" t="s">
        <v>57</v>
      </c>
      <c r="D95" s="26">
        <v>3000</v>
      </c>
      <c r="E95" s="26">
        <v>0</v>
      </c>
      <c r="F95" s="26">
        <v>0</v>
      </c>
      <c r="G95" s="26">
        <v>0</v>
      </c>
      <c r="H95" s="26">
        <v>3000</v>
      </c>
      <c r="J95" s="36" t="s">
        <v>139</v>
      </c>
      <c r="K95" s="37">
        <v>32341</v>
      </c>
      <c r="L95" s="36" t="s">
        <v>57</v>
      </c>
      <c r="M95" s="39">
        <v>3000</v>
      </c>
      <c r="N95" s="43"/>
      <c r="O95" s="43"/>
      <c r="P95" s="21"/>
    </row>
    <row r="96" spans="1:16" ht="30" x14ac:dyDescent="0.25">
      <c r="A96" s="24" t="s">
        <v>140</v>
      </c>
      <c r="B96" s="25">
        <v>32373</v>
      </c>
      <c r="C96" s="24" t="s">
        <v>76</v>
      </c>
      <c r="D96" s="26">
        <v>4000</v>
      </c>
      <c r="E96" s="26">
        <v>0</v>
      </c>
      <c r="F96" s="26">
        <v>0</v>
      </c>
      <c r="G96" s="26">
        <v>0</v>
      </c>
      <c r="H96" s="26">
        <v>4000</v>
      </c>
      <c r="J96" s="36" t="s">
        <v>140</v>
      </c>
      <c r="K96" s="37">
        <v>32373</v>
      </c>
      <c r="L96" s="36" t="s">
        <v>76</v>
      </c>
      <c r="M96" s="39">
        <v>4000</v>
      </c>
      <c r="N96" s="43"/>
      <c r="O96" s="43"/>
      <c r="P96" s="21"/>
    </row>
    <row r="97" spans="1:16" x14ac:dyDescent="0.25">
      <c r="A97" s="24" t="s">
        <v>141</v>
      </c>
      <c r="B97" s="25">
        <v>32379</v>
      </c>
      <c r="C97" s="24" t="s">
        <v>77</v>
      </c>
      <c r="D97" s="26">
        <v>80200</v>
      </c>
      <c r="E97" s="26">
        <v>11671.45</v>
      </c>
      <c r="F97" s="26">
        <v>0</v>
      </c>
      <c r="G97" s="26">
        <v>0</v>
      </c>
      <c r="H97" s="26">
        <v>80200</v>
      </c>
      <c r="J97" s="36" t="s">
        <v>141</v>
      </c>
      <c r="K97" s="37">
        <v>32379</v>
      </c>
      <c r="L97" s="36" t="s">
        <v>77</v>
      </c>
      <c r="M97" s="39">
        <v>80200</v>
      </c>
      <c r="N97" s="43"/>
      <c r="O97" s="43"/>
      <c r="P97" s="21"/>
    </row>
    <row r="98" spans="1:16" x14ac:dyDescent="0.25">
      <c r="A98" s="24" t="s">
        <v>142</v>
      </c>
      <c r="B98" s="25">
        <v>32399</v>
      </c>
      <c r="C98" s="24" t="s">
        <v>60</v>
      </c>
      <c r="D98" s="26">
        <v>6000</v>
      </c>
      <c r="E98" s="26">
        <v>2075.31</v>
      </c>
      <c r="F98" s="26">
        <v>0</v>
      </c>
      <c r="G98" s="26">
        <v>0</v>
      </c>
      <c r="H98" s="26">
        <v>6000</v>
      </c>
      <c r="J98" s="36" t="s">
        <v>142</v>
      </c>
      <c r="K98" s="37">
        <v>32399</v>
      </c>
      <c r="L98" s="36" t="s">
        <v>60</v>
      </c>
      <c r="M98" s="39">
        <v>6000</v>
      </c>
      <c r="N98" s="43"/>
      <c r="O98" s="43"/>
      <c r="P98" s="21"/>
    </row>
    <row r="99" spans="1:16" ht="30" x14ac:dyDescent="0.25">
      <c r="A99" s="16"/>
      <c r="B99" s="18">
        <v>324</v>
      </c>
      <c r="C99" s="16" t="s">
        <v>70</v>
      </c>
      <c r="D99" s="17">
        <v>50000</v>
      </c>
      <c r="E99" s="17">
        <v>3503.39</v>
      </c>
      <c r="F99" s="17">
        <v>0</v>
      </c>
      <c r="G99" s="17">
        <v>0</v>
      </c>
      <c r="H99" s="17">
        <v>50000</v>
      </c>
      <c r="J99" s="34"/>
      <c r="K99" s="35">
        <v>324</v>
      </c>
      <c r="L99" s="34" t="s">
        <v>70</v>
      </c>
      <c r="M99" s="41">
        <v>50000</v>
      </c>
      <c r="N99" s="43"/>
      <c r="O99" s="43"/>
      <c r="P99" s="21"/>
    </row>
    <row r="100" spans="1:16" ht="30" x14ac:dyDescent="0.25">
      <c r="A100" s="24" t="s">
        <v>143</v>
      </c>
      <c r="B100" s="25">
        <v>32412</v>
      </c>
      <c r="C100" s="24" t="s">
        <v>71</v>
      </c>
      <c r="D100" s="26">
        <v>50000</v>
      </c>
      <c r="E100" s="26">
        <v>3503.39</v>
      </c>
      <c r="F100" s="26">
        <v>0</v>
      </c>
      <c r="G100" s="26">
        <v>0</v>
      </c>
      <c r="H100" s="26">
        <v>50000</v>
      </c>
      <c r="J100" s="36" t="s">
        <v>143</v>
      </c>
      <c r="K100" s="37">
        <v>32412</v>
      </c>
      <c r="L100" s="36" t="s">
        <v>71</v>
      </c>
      <c r="M100" s="39">
        <v>50000</v>
      </c>
      <c r="N100" s="43"/>
      <c r="O100" s="43"/>
      <c r="P100" s="21"/>
    </row>
    <row r="101" spans="1:16" ht="30" x14ac:dyDescent="0.25">
      <c r="A101" s="16"/>
      <c r="B101" s="18">
        <v>329</v>
      </c>
      <c r="C101" s="16" t="s">
        <v>34</v>
      </c>
      <c r="D101" s="17">
        <v>100960</v>
      </c>
      <c r="E101" s="17">
        <v>11364.93</v>
      </c>
      <c r="F101" s="17">
        <v>0</v>
      </c>
      <c r="G101" s="17">
        <v>0</v>
      </c>
      <c r="H101" s="17">
        <v>100960</v>
      </c>
      <c r="J101" s="34"/>
      <c r="K101" s="35">
        <v>329</v>
      </c>
      <c r="L101" s="34" t="s">
        <v>34</v>
      </c>
      <c r="M101" s="41">
        <v>95960</v>
      </c>
      <c r="N101" s="43"/>
      <c r="O101" s="43"/>
      <c r="P101" s="21"/>
    </row>
    <row r="102" spans="1:16" x14ac:dyDescent="0.25">
      <c r="A102" s="24" t="s">
        <v>144</v>
      </c>
      <c r="B102" s="25">
        <v>32931</v>
      </c>
      <c r="C102" s="24" t="s">
        <v>61</v>
      </c>
      <c r="D102" s="26">
        <v>1000</v>
      </c>
      <c r="E102" s="26">
        <v>154.91</v>
      </c>
      <c r="F102" s="26">
        <v>0</v>
      </c>
      <c r="G102" s="26">
        <v>0</v>
      </c>
      <c r="H102" s="26">
        <v>1000</v>
      </c>
      <c r="J102" s="36" t="s">
        <v>144</v>
      </c>
      <c r="K102" s="37">
        <v>32931</v>
      </c>
      <c r="L102" s="36" t="s">
        <v>61</v>
      </c>
      <c r="M102" s="39">
        <v>1000</v>
      </c>
      <c r="N102" s="43"/>
      <c r="O102" s="43"/>
      <c r="P102" s="21"/>
    </row>
    <row r="103" spans="1:16" ht="30" x14ac:dyDescent="0.25">
      <c r="A103" s="24" t="s">
        <v>145</v>
      </c>
      <c r="B103" s="25">
        <v>32999</v>
      </c>
      <c r="C103" s="24" t="s">
        <v>34</v>
      </c>
      <c r="D103" s="26">
        <v>99960</v>
      </c>
      <c r="E103" s="26">
        <v>11210.02</v>
      </c>
      <c r="F103" s="26">
        <v>0</v>
      </c>
      <c r="G103" s="26">
        <v>0</v>
      </c>
      <c r="H103" s="26">
        <v>99960</v>
      </c>
      <c r="J103" s="36" t="s">
        <v>145</v>
      </c>
      <c r="K103" s="37">
        <v>32999</v>
      </c>
      <c r="L103" s="36" t="s">
        <v>34</v>
      </c>
      <c r="M103" s="39">
        <v>94960</v>
      </c>
      <c r="N103" s="43"/>
      <c r="O103" s="43"/>
      <c r="P103" s="21"/>
    </row>
    <row r="104" spans="1:16" x14ac:dyDescent="0.25">
      <c r="A104" s="16"/>
      <c r="B104" s="18">
        <v>422</v>
      </c>
      <c r="C104" s="16" t="s">
        <v>38</v>
      </c>
      <c r="D104" s="17">
        <v>20000</v>
      </c>
      <c r="E104" s="17">
        <v>10062.5</v>
      </c>
      <c r="F104" s="17">
        <v>0</v>
      </c>
      <c r="G104" s="17">
        <v>0</v>
      </c>
      <c r="H104" s="17">
        <v>20000</v>
      </c>
      <c r="J104" s="34"/>
      <c r="K104" s="35">
        <v>422</v>
      </c>
      <c r="L104" s="34" t="s">
        <v>38</v>
      </c>
      <c r="M104" s="41">
        <v>27000</v>
      </c>
      <c r="N104" s="43"/>
      <c r="O104" s="43"/>
      <c r="P104" s="21"/>
    </row>
    <row r="105" spans="1:16" s="1" customFormat="1" x14ac:dyDescent="0.25">
      <c r="A105" s="16"/>
      <c r="B105" s="18"/>
      <c r="C105" s="16"/>
      <c r="D105" s="17"/>
      <c r="E105" s="17"/>
      <c r="F105" s="17"/>
      <c r="G105" s="17"/>
      <c r="H105" s="17"/>
      <c r="I105" s="23"/>
      <c r="J105" s="47" t="s">
        <v>146</v>
      </c>
      <c r="K105" s="37">
        <v>42273</v>
      </c>
      <c r="L105" s="36" t="s">
        <v>79</v>
      </c>
      <c r="M105" s="48">
        <v>10000</v>
      </c>
      <c r="N105" s="43"/>
      <c r="O105" s="43"/>
      <c r="P105" s="21"/>
    </row>
    <row r="106" spans="1:16" x14ac:dyDescent="0.25">
      <c r="A106" s="24" t="s">
        <v>146</v>
      </c>
      <c r="B106" s="25">
        <v>42273</v>
      </c>
      <c r="C106" s="24" t="s">
        <v>79</v>
      </c>
      <c r="D106" s="26">
        <v>20000</v>
      </c>
      <c r="E106" s="26">
        <v>10062.5</v>
      </c>
      <c r="F106" s="26">
        <v>0</v>
      </c>
      <c r="G106" s="26">
        <v>0</v>
      </c>
      <c r="H106" s="26">
        <v>20000</v>
      </c>
      <c r="J106" s="36"/>
      <c r="K106" s="37">
        <v>42212</v>
      </c>
      <c r="L106" s="47" t="s">
        <v>149</v>
      </c>
      <c r="M106" s="39">
        <v>17000</v>
      </c>
      <c r="N106" s="43"/>
      <c r="O106" s="43"/>
      <c r="P106" s="21"/>
    </row>
    <row r="107" spans="1:16" ht="30" x14ac:dyDescent="0.25">
      <c r="A107" s="16"/>
      <c r="B107" s="18">
        <v>424</v>
      </c>
      <c r="C107" s="16" t="s">
        <v>39</v>
      </c>
      <c r="D107" s="17">
        <v>4000</v>
      </c>
      <c r="E107" s="17">
        <v>0</v>
      </c>
      <c r="F107" s="17">
        <v>0</v>
      </c>
      <c r="G107" s="17">
        <v>0</v>
      </c>
      <c r="H107" s="17">
        <v>4000</v>
      </c>
      <c r="J107" s="34"/>
      <c r="K107" s="35">
        <v>424</v>
      </c>
      <c r="L107" s="34" t="s">
        <v>39</v>
      </c>
      <c r="M107" s="41">
        <v>2000</v>
      </c>
      <c r="N107" s="43"/>
      <c r="O107" s="43"/>
      <c r="P107" s="21"/>
    </row>
    <row r="108" spans="1:16" x14ac:dyDescent="0.25">
      <c r="A108" s="24" t="s">
        <v>147</v>
      </c>
      <c r="B108" s="25">
        <v>42411</v>
      </c>
      <c r="C108" s="24" t="s">
        <v>40</v>
      </c>
      <c r="D108" s="26">
        <v>4000</v>
      </c>
      <c r="E108" s="26">
        <v>0</v>
      </c>
      <c r="F108" s="26">
        <v>0</v>
      </c>
      <c r="G108" s="26">
        <v>0</v>
      </c>
      <c r="H108" s="26">
        <v>4000</v>
      </c>
      <c r="J108" s="36" t="s">
        <v>147</v>
      </c>
      <c r="K108" s="37">
        <v>42411</v>
      </c>
      <c r="L108" s="36" t="s">
        <v>40</v>
      </c>
      <c r="M108" s="39">
        <v>2000</v>
      </c>
      <c r="N108" s="43"/>
      <c r="O108" s="43"/>
      <c r="P108" s="21"/>
    </row>
    <row r="109" spans="1:16" x14ac:dyDescent="0.25">
      <c r="M109" s="42"/>
    </row>
  </sheetData>
  <mergeCells count="5">
    <mergeCell ref="M4:O4"/>
    <mergeCell ref="M7:M11"/>
    <mergeCell ref="N7:N11"/>
    <mergeCell ref="O7:O11"/>
    <mergeCell ref="P7:P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Ivelj</dc:creator>
  <cp:lastModifiedBy>Sandra</cp:lastModifiedBy>
  <cp:lastPrinted>2017-10-06T10:14:54Z</cp:lastPrinted>
  <dcterms:created xsi:type="dcterms:W3CDTF">2017-09-25T08:55:44Z</dcterms:created>
  <dcterms:modified xsi:type="dcterms:W3CDTF">2017-12-27T07:52:49Z</dcterms:modified>
</cp:coreProperties>
</file>